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<sst xmlns="http://schemas.openxmlformats.org/spreadsheetml/2006/main" count="504" uniqueCount="368">
  <si>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</si>
  <si>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</si>
  <si>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</si>
  <si>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</si>
  <si>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</si>
  <si>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</si>
  <si>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</si>
  <si>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</si>
  <si>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</si>
  <si>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</si>
  <si>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</si>
  <si>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</si>
  <si>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</si>
  <si>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</si>
  <si>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</si>
  <si>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</si>
  <si>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</si>
  <si>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</si>
  <si>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</si>
  <si>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</si>
  <si>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</si>
  <si>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</si>
  <si>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</si>
  <si>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</si>
  <si>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</si>
  <si>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</si>
  <si>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</si>
  <si>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</si>
  <si>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</si>
  <si>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</si>
  <si>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</si>
  <si>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</si>
  <si>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</si>
  <si>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</si>
  <si>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</si>
  <si>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</si>
  <si>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</si>
  <si>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</si>
  <si>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</si>
  <si>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</si>
  <si>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</si>
  <si>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</si>
  <si>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</si>
  <si>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</si>
  <si>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</si>
  <si>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</si>
  <si>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</si>
  <si>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</si>
  <si>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</si>
  <si>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</si>
  <si>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</si>
  <si>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</si>
  <si>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</si>
  <si>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</si>
  <si>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</si>
  <si>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t>一、一般公共预算财政拨款收入</t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</si>
  <si>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</si>
  <si>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</si>
  <si>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</si>
  <si>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</si>
  <si>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</si>
  <si>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</si>
  <si>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</si>
  <si>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</si>
  <si>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</si>
  <si>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</si>
  <si>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</si>
  <si>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</si>
  <si>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</si>
  <si>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</si>
  <si>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</si>
  <si>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</si>
  <si>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</si>
  <si>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</si>
  <si>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</si>
  <si>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</si>
  <si>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</si>
  <si>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</si>
  <si>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</si>
  <si>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</si>
  <si>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</si>
  <si>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</si>
  <si>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</si>
  <si>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</si>
  <si>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</si>
  <si>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</si>
  <si>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</si>
  <si>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</si>
  <si>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</si>
  <si>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</si>
  <si>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</si>
  <si>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</si>
  <si>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</si>
  <si>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</si>
  <si>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</si>
  <si>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</si>
  <si>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</si>
  <si>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</si>
  <si>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</si>
  <si>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</si>
  <si>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</si>
  <si>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</si>
  <si>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</si>
  <si>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</si>
  <si>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</si>
  <si>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</si>
  <si>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</si>
  <si>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</si>
  <si>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</si>
  <si>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</si>
  <si>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</si>
  <si>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</si>
  <si>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</si>
  <si>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</si>
  <si>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</si>
  <si>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</si>
  <si>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</si>
  <si>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</si>
  <si>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</si>
  <si>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</si>
  <si>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</si>
  <si>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</si>
  <si>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</si>
  <si>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</si>
  <si>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</si>
  <si>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</si>
  <si>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</si>
  <si>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</si>
  <si>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</si>
  <si>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</si>
  <si>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</si>
  <si>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</si>
  <si>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</si>
  <si>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</si>
  <si>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</si>
  <si>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</si>
  <si>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</si>
  <si>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</si>
  <si>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</si>
  <si>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</si>
  <si>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</si>
  <si>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</si>
  <si>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</si>
  <si>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</si>
  <si>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华池县五蛟镇</t>
  </si>
  <si>
    <t>华池县五蛟镇人民政府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</si>
  <si>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</si>
  <si>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</si>
  <si>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</si>
  <si>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</si>
  <si>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</si>
  <si>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</si>
  <si>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</si>
  <si>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</si>
  <si>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</si>
  <si>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</si>
  <si>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</si>
  <si>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</si>
  <si>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</si>
  <si>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</si>
  <si>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</si>
  <si>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</si>
  <si>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</si>
  <si>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</si>
  <si>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</si>
  <si>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</si>
  <si>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</si>
  <si>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</si>
  <si>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</si>
  <si>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</si>
  <si>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</si>
  <si>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</si>
  <si>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</si>
  <si>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</si>
  <si>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</si>
  <si>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</si>
  <si>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</si>
  <si>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</si>
  <si>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</si>
  <si>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</si>
  <si>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</si>
  <si>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</si>
  <si>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</si>
  <si>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</si>
  <si>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</si>
  <si>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</si>
  <si>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</si>
  <si>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</si>
  <si>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</si>
  <si>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</si>
  <si>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</si>
  <si>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</si>
  <si>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</si>
  <si>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</si>
  <si>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</si>
  <si>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</si>
  <si>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</si>
  <si>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</si>
  <si>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</si>
  <si>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</si>
  <si>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</si>
  <si>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</si>
  <si>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</si>
  <si>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</si>
  <si>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</si>
  <si>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</si>
  <si>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</si>
  <si>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30211</t>
  </si>
  <si>
    <t>差旅费</t>
  </si>
  <si>
    <t>30208</t>
  </si>
  <si>
    <t>取暖费</t>
  </si>
  <si>
    <t>手续费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</si>
  <si>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</si>
  <si>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</si>
  <si>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</si>
  <si>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</si>
  <si>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</si>
  <si>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</si>
  <si>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</si>
  <si>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</si>
  <si>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</si>
  <si>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</si>
  <si>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</si>
  <si>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</si>
  <si>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</si>
  <si>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</si>
  <si>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</si>
  <si>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</si>
  <si>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</si>
  <si>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</si>
  <si>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体检费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</si>
  <si>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</si>
  <si>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</si>
  <si>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</si>
  <si>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</si>
  <si>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</si>
  <si>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</si>
  <si>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</si>
  <si>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</si>
  <si>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</si>
  <si>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</si>
  <si>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</si>
  <si>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</si>
  <si>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</si>
  <si>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</si>
  <si>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</si>
  <si>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</si>
  <si>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</si>
  <si>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t>[30226]劳务费</t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</si>
  <si>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</si>
  <si>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</si>
  <si>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</si>
  <si>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[30228]工会经费</t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</si>
  <si>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</si>
  <si>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</si>
  <si>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t>[30399]体检费</t>
  </si>
  <si>
    <t>[30207]公务接待费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</si>
  <si>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</si>
  <si>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</si>
  <si>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</si>
  <si>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</si>
  <si>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</si>
  <si>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</si>
  <si>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</si>
  <si>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</si>
  <si>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</si>
  <si>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</si>
  <si>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</si>
  <si>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</si>
  <si>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</si>
  <si>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</si>
  <si>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</si>
  <si>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</si>
  <si>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</si>
  <si>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</si>
  <si>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</si>
  <si>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</si>
  <si>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</si>
  <si>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</si>
  <si>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</si>
  <si>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</si>
  <si>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</si>
  <si>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</si>
  <si>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</si>
  <si>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</si>
  <si>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</si>
  <si>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</si>
  <si>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</si>
  <si>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</si>
  <si>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</si>
  <si>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</si>
  <si>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</si>
  <si>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</si>
  <si>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</si>
  <si>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预算编制准确性</t>
  </si>
  <si>
    <t>准确</t>
  </si>
  <si>
    <t>预决算信息公开管理</t>
  </si>
  <si>
    <t>预决算信息公开性</t>
  </si>
  <si>
    <t>及时公开</t>
  </si>
  <si>
    <t>部门预算管理</t>
  </si>
  <si>
    <t>管理制度健全性</t>
  </si>
  <si>
    <r>
      <rPr>
        <sz val="9"/>
        <color rgb="FF000000"/>
        <rFont val="宋体"/>
        <charset val="134"/>
      </rPr>
      <t>政府采购管理</t>
    </r>
  </si>
  <si>
    <r>
      <rPr>
        <sz val="9"/>
        <color rgb="FF000000"/>
        <rFont val="宋体"/>
        <charset val="134"/>
      </rPr>
      <t>府采购执行率</t>
    </r>
  </si>
  <si>
    <r>
      <rPr>
        <sz val="9"/>
        <color rgb="FF000000"/>
        <rFont val="宋体"/>
        <charset val="134"/>
      </rPr>
      <t>≥95%</t>
    </r>
  </si>
  <si>
    <r>
      <rPr>
        <sz val="9"/>
        <color rgb="FF000000"/>
        <rFont val="宋体"/>
        <charset val="134"/>
      </rPr>
      <t>资产管理</t>
    </r>
  </si>
  <si>
    <r>
      <rPr>
        <sz val="9"/>
        <color rgb="FF000000"/>
        <rFont val="宋体"/>
        <charset val="134"/>
      </rPr>
      <t>资产管理安全性</t>
    </r>
  </si>
  <si>
    <r>
      <rPr>
        <sz val="9"/>
        <color rgb="FF000000"/>
        <rFont val="宋体"/>
        <charset val="134"/>
      </rPr>
      <t>安全</t>
    </r>
  </si>
  <si>
    <t>履职效果</t>
  </si>
  <si>
    <t>部门履职目标</t>
  </si>
  <si>
    <t>完成全年预算额</t>
  </si>
  <si>
    <t>981.82万元</t>
  </si>
  <si>
    <t>资金支付及时性</t>
  </si>
  <si>
    <t>及时</t>
  </si>
  <si>
    <t>工作完成时效</t>
  </si>
  <si>
    <t>当年完成</t>
  </si>
  <si>
    <r>
      <rPr>
        <sz val="9"/>
        <color rgb="FF000000"/>
        <rFont val="宋体"/>
        <charset val="134"/>
      </rPr>
      <t>履职效果目标</t>
    </r>
  </si>
  <si>
    <t>保持经济增长，各项工作良好</t>
  </si>
  <si>
    <t>持续保持</t>
  </si>
  <si>
    <r>
      <rPr>
        <sz val="9"/>
        <color rgb="FF000000"/>
        <rFont val="宋体"/>
        <charset val="134"/>
      </rPr>
      <t>服务对象满意度</t>
    </r>
  </si>
  <si>
    <r>
      <rPr>
        <sz val="9"/>
        <color rgb="FF000000"/>
        <rFont val="宋体"/>
        <charset val="134"/>
      </rPr>
      <t>社会公众满意度</t>
    </r>
  </si>
  <si>
    <r>
      <rPr>
        <sz val="9"/>
        <color rgb="FF000000"/>
        <rFont val="宋体"/>
        <charset val="134"/>
      </rPr>
      <t>服务企业满意度</t>
    </r>
  </si>
  <si>
    <r>
      <rPr>
        <sz val="9"/>
        <color rgb="FF000000"/>
        <rFont val="宋体"/>
        <charset val="134"/>
      </rPr>
      <t>≥98%</t>
    </r>
  </si>
  <si>
    <r>
      <rPr>
        <sz val="9"/>
        <color rgb="FF000000"/>
        <rFont val="宋体"/>
        <charset val="134"/>
      </rPr>
      <t>服务群群主满意度</t>
    </r>
  </si>
  <si>
    <r>
      <rPr>
        <sz val="9"/>
        <color rgb="FF000000"/>
        <rFont val="宋体"/>
        <charset val="134"/>
      </rPr>
      <t>≥99%</t>
    </r>
  </si>
  <si>
    <r>
      <rPr>
        <sz val="9"/>
        <color rgb="FF000000"/>
        <rFont val="宋体"/>
        <charset val="134"/>
      </rPr>
      <t>能力建设</t>
    </r>
  </si>
  <si>
    <r>
      <rPr>
        <sz val="9"/>
        <color rgb="FF000000"/>
        <rFont val="宋体"/>
        <charset val="134"/>
      </rPr>
      <t>长效管理</t>
    </r>
  </si>
  <si>
    <r>
      <rPr>
        <sz val="9"/>
        <color rgb="FF000000"/>
        <rFont val="宋体"/>
        <charset val="134"/>
      </rPr>
      <t>各项工作制度完善率</t>
    </r>
  </si>
  <si>
    <r>
      <rPr>
        <sz val="9"/>
        <color rgb="FF000000"/>
        <rFont val="宋体"/>
        <charset val="134"/>
      </rPr>
      <t>人力资源建设</t>
    </r>
  </si>
  <si>
    <r>
      <rPr>
        <sz val="9"/>
        <color rgb="FF000000"/>
        <rFont val="宋体"/>
        <charset val="134"/>
      </rPr>
      <t>人员管理</t>
    </r>
  </si>
  <si>
    <r>
      <rPr>
        <sz val="9"/>
        <color rgb="FF000000"/>
        <rFont val="宋体"/>
        <charset val="134"/>
      </rPr>
      <t>持续加强</t>
    </r>
  </si>
  <si>
    <r>
      <rPr>
        <sz val="9"/>
        <color rgb="FF000000"/>
        <rFont val="宋体"/>
        <charset val="134"/>
      </rPr>
      <t>档案管理</t>
    </r>
  </si>
  <si>
    <r>
      <rPr>
        <sz val="9"/>
        <color rgb="FF000000"/>
        <rFont val="宋体"/>
        <charset val="134"/>
      </rPr>
      <t>档案归类、整理、保密机制完善率</t>
    </r>
  </si>
  <si>
    <r>
      <rPr>
        <sz val="10.5"/>
        <color theme="1"/>
        <rFont val="Calibri"/>
        <charset val="134"/>
      </rPr>
      <t xml:space="preserve"> 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</si>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</sst>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rgb="FFFF0000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9" fillId="8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8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top"/>
    </xf>
    <xf numFmtId="0" fontId="1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top"/>
    </xf>
    <xf numFmtId="177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0" fontId="0" fillId="3" borderId="0" xfId="0" applyFill="1">
      <alignment vertical="center"/>
    </xf>
    <xf numFmtId="0" fontId="15" fillId="3" borderId="1" xfId="0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center" wrapText="1"/>
    </xf>
    <xf numFmtId="4" fontId="17" fillId="0" borderId="16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top"/>
    </xf>
    <xf numFmtId="4" fontId="16" fillId="3" borderId="16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top" wrapText="1"/>
    </xf>
    <xf numFmtId="176" fontId="6" fillId="2" borderId="1" xfId="0" applyNumberFormat="1" applyFont="1" applyFill="1" applyBorder="1" applyAlignment="1">
      <alignment horizontal="right" vertical="top" wrapText="1"/>
    </xf>
    <xf numFmtId="176" fontId="1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4" fontId="16" fillId="0" borderId="16" xfId="0" applyNumberFormat="1" applyFont="1" applyFill="1" applyBorder="1" applyAlignment="1">
      <alignment horizontal="right" vertical="center" wrapText="1"/>
    </xf>
    <xf numFmtId="4" fontId="16" fillId="0" borderId="9" xfId="0" applyNumberFormat="1" applyFont="1" applyFill="1" applyBorder="1" applyAlignment="1">
      <alignment horizontal="right" vertical="center" wrapText="1"/>
    </xf>
    <xf numFmtId="4" fontId="17" fillId="3" borderId="9" xfId="0" applyNumberFormat="1" applyFont="1" applyFill="1" applyBorder="1" applyAlignment="1">
      <alignment horizontal="right" vertical="center" wrapText="1"/>
    </xf>
    <xf numFmtId="4" fontId="16" fillId="4" borderId="9" xfId="0" applyNumberFormat="1" applyFont="1" applyFill="1" applyBorder="1" applyAlignment="1">
      <alignment horizontal="right" vertical="center" wrapText="1"/>
    </xf>
    <xf numFmtId="4" fontId="17" fillId="3" borderId="9" xfId="0" applyNumberFormat="1" applyFont="1" applyFill="1" applyBorder="1" applyAlignment="1">
      <alignment horizontal="right" vertical="center"/>
    </xf>
    <xf numFmtId="4" fontId="17" fillId="0" borderId="9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2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176" fontId="6" fillId="0" borderId="1" xfId="0" applyNumberFormat="1" applyFont="1" applyBorder="1" applyAlignment="1">
      <alignment horizontal="right" vertical="top"/>
    </xf>
    <xf numFmtId="176" fontId="5" fillId="2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E8" sqref="E8"/>
    </sheetView>
  </sheetViews>
  <sheetFormatPr defaultColWidth="9" defaultRowHeight="14.25" outlineLevelCol="3"/>
  <cols>
    <col min="1" max="1" width="28" customWidth="1"/>
    <col min="2" max="2" width="13.75" customWidth="1"/>
    <col min="3" max="3" width="30.625" customWidth="1"/>
    <col min="4" max="4" width="13.75" customWidth="1"/>
    <col min="6" max="8" width="11.5"/>
  </cols>
  <sheetData>
    <row r="1" ht="20.25" spans="1:4">
      <c r="A1" s="97" t="s">
        <v>0</v>
      </c>
      <c r="B1" s="97"/>
      <c r="C1" s="97"/>
      <c r="D1" s="97"/>
    </row>
    <row r="2" spans="1:4">
      <c r="A2" s="98"/>
      <c r="D2" t="s">
        <v>1</v>
      </c>
    </row>
    <row r="3" ht="15" customHeight="1" spans="1:4">
      <c r="A3" s="50" t="s">
        <v>2</v>
      </c>
      <c r="B3" s="50"/>
      <c r="C3" s="50" t="s">
        <v>3</v>
      </c>
      <c r="D3" s="50"/>
    </row>
    <row r="4" spans="1:4">
      <c r="A4" s="50" t="s">
        <v>4</v>
      </c>
      <c r="B4" s="50" t="s">
        <v>5</v>
      </c>
      <c r="C4" s="50" t="s">
        <v>4</v>
      </c>
      <c r="D4" s="50" t="s">
        <v>5</v>
      </c>
    </row>
    <row r="5" spans="1:4">
      <c r="A5" s="81" t="s">
        <v>6</v>
      </c>
      <c r="B5" s="100">
        <v>981.82</v>
      </c>
      <c r="C5" s="81" t="s">
        <v>7</v>
      </c>
      <c r="D5" s="86"/>
    </row>
    <row r="6" spans="1:4">
      <c r="A6" s="81" t="s">
        <v>8</v>
      </c>
      <c r="B6" s="100"/>
      <c r="C6" s="81" t="s">
        <v>9</v>
      </c>
      <c r="D6" s="86"/>
    </row>
    <row r="7" spans="1:4">
      <c r="A7" s="81" t="s">
        <v>10</v>
      </c>
      <c r="B7" s="100"/>
      <c r="C7" s="81" t="s">
        <v>11</v>
      </c>
      <c r="D7" s="86"/>
    </row>
    <row r="8" spans="1:4">
      <c r="A8" s="81" t="s">
        <v>12</v>
      </c>
      <c r="B8" s="100"/>
      <c r="C8" s="81" t="s">
        <v>13</v>
      </c>
      <c r="D8" s="86"/>
    </row>
    <row r="9" spans="1:4">
      <c r="A9" s="81" t="s">
        <v>14</v>
      </c>
      <c r="B9" s="100"/>
      <c r="C9" s="81" t="s">
        <v>15</v>
      </c>
      <c r="D9" s="86"/>
    </row>
    <row r="10" spans="1:4">
      <c r="A10" s="81" t="s">
        <v>16</v>
      </c>
      <c r="B10" s="100"/>
      <c r="C10" s="81" t="s">
        <v>17</v>
      </c>
      <c r="D10" s="86"/>
    </row>
    <row r="11" spans="1:4">
      <c r="A11" s="81" t="s">
        <v>18</v>
      </c>
      <c r="B11" s="100"/>
      <c r="C11" s="81" t="s">
        <v>19</v>
      </c>
      <c r="D11" s="86"/>
    </row>
    <row r="12" spans="1:4">
      <c r="A12" s="81" t="s">
        <v>20</v>
      </c>
      <c r="B12" s="100"/>
      <c r="C12" s="81" t="s">
        <v>21</v>
      </c>
      <c r="D12" s="85">
        <v>142.24</v>
      </c>
    </row>
    <row r="13" spans="1:4">
      <c r="A13" s="81" t="s">
        <v>22</v>
      </c>
      <c r="B13" s="100"/>
      <c r="C13" s="81" t="s">
        <v>23</v>
      </c>
      <c r="D13" s="86"/>
    </row>
    <row r="14" spans="1:4">
      <c r="A14" s="81"/>
      <c r="B14" s="83"/>
      <c r="C14" s="81" t="s">
        <v>24</v>
      </c>
      <c r="D14" s="85">
        <v>43.61</v>
      </c>
    </row>
    <row r="15" spans="1:4">
      <c r="A15" s="81"/>
      <c r="B15" s="83"/>
      <c r="C15" s="81" t="s">
        <v>25</v>
      </c>
      <c r="D15" s="86"/>
    </row>
    <row r="16" spans="1:4">
      <c r="A16" s="81"/>
      <c r="B16" s="83"/>
      <c r="C16" s="81" t="s">
        <v>26</v>
      </c>
      <c r="D16" s="86"/>
    </row>
    <row r="17" spans="1:4">
      <c r="A17" s="81"/>
      <c r="B17" s="83"/>
      <c r="C17" s="81" t="s">
        <v>27</v>
      </c>
      <c r="D17" s="86">
        <v>731.9</v>
      </c>
    </row>
    <row r="18" spans="1:4">
      <c r="A18" s="81"/>
      <c r="B18" s="83"/>
      <c r="C18" s="81" t="s">
        <v>28</v>
      </c>
      <c r="D18" s="86"/>
    </row>
    <row r="19" spans="1:4">
      <c r="A19" s="81"/>
      <c r="B19" s="83"/>
      <c r="C19" s="81" t="s">
        <v>29</v>
      </c>
      <c r="D19" s="86"/>
    </row>
    <row r="20" spans="1:4">
      <c r="A20" s="81"/>
      <c r="B20" s="83"/>
      <c r="C20" s="81" t="s">
        <v>30</v>
      </c>
      <c r="D20" s="86"/>
    </row>
    <row r="21" spans="1:4">
      <c r="A21" s="81"/>
      <c r="B21" s="83"/>
      <c r="C21" s="81" t="s">
        <v>31</v>
      </c>
      <c r="D21" s="86"/>
    </row>
    <row r="22" spans="1:4">
      <c r="A22" s="81"/>
      <c r="B22" s="83"/>
      <c r="C22" s="81" t="s">
        <v>32</v>
      </c>
      <c r="D22" s="86"/>
    </row>
    <row r="23" spans="1:4">
      <c r="A23" s="81"/>
      <c r="B23" s="83"/>
      <c r="C23" s="81" t="s">
        <v>33</v>
      </c>
      <c r="D23" s="86"/>
    </row>
    <row r="24" spans="1:4">
      <c r="A24" s="81"/>
      <c r="B24" s="83"/>
      <c r="C24" s="81" t="s">
        <v>34</v>
      </c>
      <c r="D24" s="85">
        <v>64.068756</v>
      </c>
    </row>
    <row r="25" spans="1:4">
      <c r="A25" s="81"/>
      <c r="B25" s="83"/>
      <c r="C25" s="81" t="s">
        <v>35</v>
      </c>
      <c r="D25" s="86"/>
    </row>
    <row r="26" spans="1:4">
      <c r="A26" s="81"/>
      <c r="B26" s="83"/>
      <c r="C26" s="81" t="s">
        <v>36</v>
      </c>
      <c r="D26" s="86"/>
    </row>
    <row r="27" spans="1:4">
      <c r="A27" s="81"/>
      <c r="B27" s="83"/>
      <c r="C27" s="81" t="s">
        <v>37</v>
      </c>
      <c r="D27" s="86"/>
    </row>
    <row r="28" spans="1:4">
      <c r="A28" s="81"/>
      <c r="B28" s="83"/>
      <c r="C28" s="81" t="s">
        <v>38</v>
      </c>
      <c r="D28" s="86"/>
    </row>
    <row r="29" spans="1:4">
      <c r="A29" s="81"/>
      <c r="B29" s="83"/>
      <c r="C29" s="81" t="s">
        <v>39</v>
      </c>
      <c r="D29" s="86"/>
    </row>
    <row r="30" spans="1:4">
      <c r="A30" s="81"/>
      <c r="B30" s="83"/>
      <c r="C30" s="81" t="s">
        <v>40</v>
      </c>
      <c r="D30" s="86"/>
    </row>
    <row r="31" spans="1:4">
      <c r="A31" s="81"/>
      <c r="B31" s="83"/>
      <c r="C31" s="81" t="s">
        <v>41</v>
      </c>
      <c r="D31" s="86"/>
    </row>
    <row r="32" spans="1:4">
      <c r="A32" s="81"/>
      <c r="B32" s="83"/>
      <c r="C32" s="81" t="s">
        <v>42</v>
      </c>
      <c r="D32" s="86"/>
    </row>
    <row r="33" spans="1:4">
      <c r="A33" s="81"/>
      <c r="B33" s="83"/>
      <c r="C33" s="81" t="s">
        <v>43</v>
      </c>
      <c r="D33" s="86"/>
    </row>
    <row r="34" spans="1:4">
      <c r="A34" s="81"/>
      <c r="B34" s="83"/>
      <c r="C34" s="81" t="s">
        <v>44</v>
      </c>
      <c r="D34" s="86"/>
    </row>
    <row r="35" spans="1:4">
      <c r="A35" s="81"/>
      <c r="B35" s="83"/>
      <c r="C35" s="81"/>
      <c r="D35" s="101"/>
    </row>
    <row r="36" spans="1:4">
      <c r="A36" s="50" t="s">
        <v>45</v>
      </c>
      <c r="B36" s="53">
        <f>B5</f>
        <v>981.82</v>
      </c>
      <c r="C36" s="50" t="s">
        <v>46</v>
      </c>
      <c r="D36" s="87">
        <f>D12+D14+D17+D24</f>
        <v>981.818756</v>
      </c>
    </row>
    <row r="37" spans="1:4">
      <c r="A37" s="81" t="s">
        <v>47</v>
      </c>
      <c r="B37" s="57"/>
      <c r="C37" s="81" t="s">
        <v>48</v>
      </c>
      <c r="D37" s="102"/>
    </row>
    <row r="38" spans="1:4">
      <c r="A38" s="81" t="s">
        <v>49</v>
      </c>
      <c r="B38" s="57"/>
      <c r="C38" s="81"/>
      <c r="D38" s="103"/>
    </row>
    <row r="39" spans="1:4">
      <c r="A39" s="104"/>
      <c r="B39" s="84"/>
      <c r="C39" s="104"/>
      <c r="D39" s="103"/>
    </row>
    <row r="40" spans="1:4">
      <c r="A40" s="50" t="s">
        <v>50</v>
      </c>
      <c r="B40" s="53">
        <f>B36</f>
        <v>981.82</v>
      </c>
      <c r="C40" s="50" t="s">
        <v>51</v>
      </c>
      <c r="D40" s="87">
        <f>D36</f>
        <v>981.818756</v>
      </c>
    </row>
    <row r="41" spans="1:1">
      <c r="A41" s="6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4.25" outlineLevelCol="1"/>
  <cols>
    <col min="1" max="1" width="77.25" customWidth="1"/>
    <col min="2" max="2" width="28.75" customWidth="1"/>
  </cols>
  <sheetData>
    <row r="1" ht="20.25" spans="1:2">
      <c r="A1" s="40" t="s">
        <v>257</v>
      </c>
      <c r="B1" s="40"/>
    </row>
    <row r="2" spans="1:2">
      <c r="A2" s="41"/>
      <c r="B2" s="42" t="s">
        <v>1</v>
      </c>
    </row>
    <row r="3" ht="15" customHeight="1" spans="1:2">
      <c r="A3" s="43" t="s">
        <v>258</v>
      </c>
      <c r="B3" s="44" t="s">
        <v>259</v>
      </c>
    </row>
    <row r="4" spans="1:2">
      <c r="A4" s="43"/>
      <c r="B4" s="44"/>
    </row>
    <row r="5" spans="1:2">
      <c r="A5" s="45" t="s">
        <v>54</v>
      </c>
      <c r="B5" s="44">
        <v>1</v>
      </c>
    </row>
    <row r="6" spans="1:2">
      <c r="A6" s="46" t="s">
        <v>78</v>
      </c>
      <c r="B6" s="47"/>
    </row>
    <row r="7" spans="1:2">
      <c r="A7" s="48" t="s">
        <v>260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4.25" outlineLevelCol="4"/>
  <cols>
    <col min="1" max="1" width="18" customWidth="1"/>
    <col min="3" max="5" width="29.25" customWidth="1"/>
  </cols>
  <sheetData>
    <row r="1" ht="20.25" spans="1:5">
      <c r="A1" s="40" t="s">
        <v>261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50" t="s">
        <v>138</v>
      </c>
      <c r="B3" s="50" t="s">
        <v>99</v>
      </c>
      <c r="C3" s="50" t="s">
        <v>262</v>
      </c>
      <c r="D3" s="50" t="s">
        <v>263</v>
      </c>
      <c r="E3" s="50" t="s">
        <v>264</v>
      </c>
    </row>
    <row r="4" spans="1:5">
      <c r="A4" s="50" t="s">
        <v>54</v>
      </c>
      <c r="B4" s="50">
        <v>1</v>
      </c>
      <c r="C4" s="50">
        <v>2</v>
      </c>
      <c r="D4" s="50">
        <v>3</v>
      </c>
      <c r="E4" s="50">
        <v>4</v>
      </c>
    </row>
    <row r="5" spans="1:5">
      <c r="A5" s="46" t="s">
        <v>78</v>
      </c>
      <c r="B5" s="47"/>
      <c r="C5" s="47"/>
      <c r="D5" s="47"/>
      <c r="E5" s="47"/>
    </row>
    <row r="6" spans="1:5">
      <c r="A6" s="48" t="s">
        <v>260</v>
      </c>
      <c r="B6" s="47"/>
      <c r="C6" s="47"/>
      <c r="D6" s="47"/>
      <c r="E6" s="47"/>
    </row>
    <row r="7" spans="1:5">
      <c r="A7" s="48"/>
      <c r="B7" s="47"/>
      <c r="C7" s="47"/>
      <c r="D7" s="47"/>
      <c r="E7" s="47"/>
    </row>
    <row r="8" spans="1:5">
      <c r="A8" s="48"/>
      <c r="B8" s="47"/>
      <c r="C8" s="47"/>
      <c r="D8" s="47"/>
      <c r="E8" s="47"/>
    </row>
    <row r="9" spans="1:5">
      <c r="A9" s="48"/>
      <c r="B9" s="47"/>
      <c r="C9" s="47"/>
      <c r="D9" s="47"/>
      <c r="E9" s="47"/>
    </row>
    <row r="10" spans="1:5">
      <c r="A10" s="48"/>
      <c r="B10" s="47"/>
      <c r="C10" s="47"/>
      <c r="D10" s="47"/>
      <c r="E10" s="47"/>
    </row>
    <row r="11" spans="1:5">
      <c r="A11" s="48"/>
      <c r="B11" s="47"/>
      <c r="C11" s="47"/>
      <c r="D11" s="47"/>
      <c r="E11" s="47"/>
    </row>
    <row r="12" spans="1:5">
      <c r="A12" s="48"/>
      <c r="B12" s="47"/>
      <c r="C12" s="47"/>
      <c r="D12" s="47"/>
      <c r="E12" s="47"/>
    </row>
    <row r="13" spans="1:5">
      <c r="A13" s="48"/>
      <c r="B13" s="47"/>
      <c r="C13" s="47"/>
      <c r="D13" s="47"/>
      <c r="E13" s="47"/>
    </row>
    <row r="14" spans="1:5">
      <c r="A14" s="48"/>
      <c r="B14" s="47"/>
      <c r="C14" s="47"/>
      <c r="D14" s="47"/>
      <c r="E14" s="47"/>
    </row>
    <row r="15" spans="1:1">
      <c r="A15" s="49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40" t="s">
        <v>265</v>
      </c>
      <c r="B1" s="40"/>
    </row>
    <row r="2" spans="1:2">
      <c r="A2" s="41"/>
      <c r="B2" s="42" t="s">
        <v>1</v>
      </c>
    </row>
    <row r="3" ht="15" customHeight="1" spans="1:2">
      <c r="A3" s="43" t="s">
        <v>258</v>
      </c>
      <c r="B3" s="44" t="s">
        <v>259</v>
      </c>
    </row>
    <row r="4" spans="1:2">
      <c r="A4" s="43"/>
      <c r="B4" s="44"/>
    </row>
    <row r="5" spans="1:2">
      <c r="A5" s="45" t="s">
        <v>54</v>
      </c>
      <c r="B5" s="44">
        <v>1</v>
      </c>
    </row>
    <row r="6" spans="1:2">
      <c r="A6" s="46" t="s">
        <v>78</v>
      </c>
      <c r="B6" s="47"/>
    </row>
    <row r="7" spans="1:2">
      <c r="A7" s="48" t="s">
        <v>260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4" workbookViewId="0">
      <selection activeCell="M22" sqref="M22"/>
    </sheetView>
  </sheetViews>
  <sheetFormatPr defaultColWidth="9" defaultRowHeight="14.25" outlineLevelCol="6"/>
  <cols>
    <col min="1" max="1" width="12.5" customWidth="1"/>
    <col min="2" max="2" width="13.625" customWidth="1"/>
    <col min="4" max="4" width="7.25833333333333" customWidth="1"/>
    <col min="5" max="5" width="17.375" customWidth="1"/>
    <col min="6" max="6" width="11.375" customWidth="1"/>
  </cols>
  <sheetData>
    <row r="1" ht="18.75" customHeight="1" spans="1:7">
      <c r="A1" s="17" t="s">
        <v>266</v>
      </c>
      <c r="B1" s="17"/>
      <c r="C1" s="17"/>
      <c r="D1" s="17"/>
      <c r="E1" s="17"/>
      <c r="F1" s="17"/>
      <c r="G1" s="17"/>
    </row>
    <row r="2" customHeight="1" spans="1:7">
      <c r="A2" s="18" t="s">
        <v>267</v>
      </c>
      <c r="B2" s="18"/>
      <c r="C2" s="18"/>
      <c r="D2" s="18"/>
      <c r="E2" s="18"/>
      <c r="F2" s="18"/>
      <c r="G2" s="18"/>
    </row>
    <row r="3" ht="20" customHeight="1" spans="1:7">
      <c r="A3" s="19" t="s">
        <v>268</v>
      </c>
      <c r="B3" s="19"/>
      <c r="C3" s="19"/>
      <c r="D3" s="19" t="s">
        <v>145</v>
      </c>
      <c r="E3" s="19"/>
      <c r="F3" s="19"/>
      <c r="G3" s="19"/>
    </row>
    <row r="4" ht="20" customHeight="1" spans="1:7">
      <c r="A4" s="19" t="s">
        <v>269</v>
      </c>
      <c r="B4" s="20" t="s">
        <v>270</v>
      </c>
      <c r="C4" s="20"/>
      <c r="D4" s="20"/>
      <c r="E4" s="20"/>
      <c r="F4" s="20"/>
      <c r="G4" s="20"/>
    </row>
    <row r="5" ht="20" customHeight="1" spans="1:7">
      <c r="A5" s="19"/>
      <c r="B5" s="20" t="s">
        <v>271</v>
      </c>
      <c r="C5" s="20"/>
      <c r="D5" s="20"/>
      <c r="E5" s="20"/>
      <c r="F5" s="20"/>
      <c r="G5" s="20"/>
    </row>
    <row r="6" ht="20" customHeight="1" spans="1:7">
      <c r="A6" s="19"/>
      <c r="B6" s="20" t="s">
        <v>272</v>
      </c>
      <c r="C6" s="20"/>
      <c r="D6" s="20"/>
      <c r="E6" s="20"/>
      <c r="F6" s="20"/>
      <c r="G6" s="20"/>
    </row>
    <row r="7" ht="20" customHeight="1" spans="1:7">
      <c r="A7" s="19" t="s">
        <v>273</v>
      </c>
      <c r="B7" s="19" t="s">
        <v>274</v>
      </c>
      <c r="C7" s="19"/>
      <c r="D7" s="19"/>
      <c r="E7" s="19" t="s">
        <v>275</v>
      </c>
      <c r="F7" s="19" t="s">
        <v>276</v>
      </c>
      <c r="G7" s="19" t="s">
        <v>275</v>
      </c>
    </row>
    <row r="8" ht="20" customHeight="1" spans="1:7">
      <c r="A8" s="19"/>
      <c r="B8" s="19" t="s">
        <v>277</v>
      </c>
      <c r="C8" s="19" t="s">
        <v>278</v>
      </c>
      <c r="D8" s="19"/>
      <c r="E8" s="32">
        <v>873.44</v>
      </c>
      <c r="F8" s="19" t="s">
        <v>279</v>
      </c>
      <c r="G8" s="19">
        <f>E10</f>
        <v>981.82</v>
      </c>
    </row>
    <row r="9" ht="20" customHeight="1" spans="1:7">
      <c r="A9" s="19"/>
      <c r="B9" s="19"/>
      <c r="C9" s="19" t="s">
        <v>280</v>
      </c>
      <c r="D9" s="19"/>
      <c r="E9" s="32">
        <v>108.38</v>
      </c>
      <c r="F9" s="19" t="s">
        <v>281</v>
      </c>
      <c r="G9" s="19"/>
    </row>
    <row r="10" ht="20" customHeight="1" spans="1:7">
      <c r="A10" s="19"/>
      <c r="B10" s="19"/>
      <c r="C10" s="19" t="s">
        <v>282</v>
      </c>
      <c r="D10" s="19"/>
      <c r="E10" s="19">
        <f>E8+E9</f>
        <v>981.82</v>
      </c>
      <c r="F10" s="19" t="s">
        <v>283</v>
      </c>
      <c r="G10" s="19"/>
    </row>
    <row r="11" ht="20" customHeight="1" spans="1:7">
      <c r="A11" s="19"/>
      <c r="B11" s="19" t="s">
        <v>284</v>
      </c>
      <c r="C11" s="19"/>
      <c r="D11" s="19"/>
      <c r="E11" s="19">
        <v>0</v>
      </c>
      <c r="F11" s="19" t="s">
        <v>285</v>
      </c>
      <c r="G11" s="19">
        <v>0</v>
      </c>
    </row>
    <row r="12" ht="20" customHeight="1" spans="1:7">
      <c r="A12" s="19"/>
      <c r="B12" s="19"/>
      <c r="C12" s="19"/>
      <c r="D12" s="19"/>
      <c r="E12" s="19"/>
      <c r="F12" s="19" t="s">
        <v>286</v>
      </c>
      <c r="G12" s="19">
        <v>0</v>
      </c>
    </row>
    <row r="13" ht="20" customHeight="1" spans="1:7">
      <c r="A13" s="21" t="s">
        <v>287</v>
      </c>
      <c r="B13" s="19" t="s">
        <v>288</v>
      </c>
      <c r="C13" s="19" t="s">
        <v>289</v>
      </c>
      <c r="D13" s="19"/>
      <c r="E13" s="19" t="s">
        <v>290</v>
      </c>
      <c r="F13" s="19" t="s">
        <v>291</v>
      </c>
      <c r="G13" s="19"/>
    </row>
    <row r="14" ht="20" customHeight="1" spans="1:7">
      <c r="A14" s="21"/>
      <c r="B14" s="19" t="s">
        <v>292</v>
      </c>
      <c r="C14" s="19" t="s">
        <v>293</v>
      </c>
      <c r="D14" s="19"/>
      <c r="E14" s="19" t="s">
        <v>294</v>
      </c>
      <c r="F14" s="33" t="s">
        <v>295</v>
      </c>
      <c r="G14" s="34"/>
    </row>
    <row r="15" ht="20" customHeight="1" spans="1:7">
      <c r="A15" s="21"/>
      <c r="B15" s="19"/>
      <c r="C15" s="22" t="s">
        <v>296</v>
      </c>
      <c r="D15" s="23"/>
      <c r="E15" s="19" t="s">
        <v>297</v>
      </c>
      <c r="F15" s="33" t="s">
        <v>298</v>
      </c>
      <c r="G15" s="34"/>
    </row>
    <row r="16" ht="20" customHeight="1" spans="1:7">
      <c r="A16" s="21"/>
      <c r="B16" s="19"/>
      <c r="C16" s="22" t="s">
        <v>299</v>
      </c>
      <c r="D16" s="23"/>
      <c r="E16" s="19" t="s">
        <v>300</v>
      </c>
      <c r="F16" s="35">
        <v>1</v>
      </c>
      <c r="G16" s="36"/>
    </row>
    <row r="17" ht="20" customHeight="1" spans="1:7">
      <c r="A17" s="21"/>
      <c r="B17" s="19"/>
      <c r="C17" s="24" t="s">
        <v>301</v>
      </c>
      <c r="D17" s="24"/>
      <c r="E17" s="24" t="s">
        <v>302</v>
      </c>
      <c r="F17" s="24" t="s">
        <v>303</v>
      </c>
      <c r="G17" s="24"/>
    </row>
    <row r="18" ht="20" customHeight="1" spans="1:7">
      <c r="A18" s="21"/>
      <c r="B18" s="19"/>
      <c r="C18" s="24" t="s">
        <v>304</v>
      </c>
      <c r="D18" s="24"/>
      <c r="E18" s="24" t="s">
        <v>305</v>
      </c>
      <c r="F18" s="24" t="s">
        <v>306</v>
      </c>
      <c r="G18" s="24"/>
    </row>
    <row r="19" ht="20" customHeight="1" spans="1:7">
      <c r="A19" s="21"/>
      <c r="B19" s="19" t="s">
        <v>307</v>
      </c>
      <c r="C19" s="25" t="s">
        <v>308</v>
      </c>
      <c r="D19" s="26"/>
      <c r="E19" s="19" t="s">
        <v>309</v>
      </c>
      <c r="F19" s="19" t="s">
        <v>310</v>
      </c>
      <c r="G19" s="19"/>
    </row>
    <row r="20" ht="20" customHeight="1" spans="1:7">
      <c r="A20" s="21"/>
      <c r="B20" s="19"/>
      <c r="C20" s="27"/>
      <c r="D20" s="28"/>
      <c r="E20" s="19" t="s">
        <v>311</v>
      </c>
      <c r="F20" s="37" t="s">
        <v>312</v>
      </c>
      <c r="G20" s="38"/>
    </row>
    <row r="21" ht="20" customHeight="1" spans="1:7">
      <c r="A21" s="21"/>
      <c r="B21" s="19"/>
      <c r="C21" s="29"/>
      <c r="D21" s="30"/>
      <c r="E21" s="19" t="s">
        <v>313</v>
      </c>
      <c r="F21" s="37" t="s">
        <v>314</v>
      </c>
      <c r="G21" s="38"/>
    </row>
    <row r="22" ht="27" customHeight="1" spans="1:7">
      <c r="A22" s="21"/>
      <c r="B22" s="19"/>
      <c r="C22" s="24" t="s">
        <v>315</v>
      </c>
      <c r="D22" s="24"/>
      <c r="E22" s="19" t="s">
        <v>316</v>
      </c>
      <c r="F22" s="37" t="s">
        <v>317</v>
      </c>
      <c r="G22" s="38"/>
    </row>
    <row r="23" ht="20" customHeight="1" spans="1:7">
      <c r="A23" s="21"/>
      <c r="B23" s="19"/>
      <c r="C23" s="24" t="s">
        <v>318</v>
      </c>
      <c r="D23" s="24"/>
      <c r="E23" s="39" t="s">
        <v>319</v>
      </c>
      <c r="F23" s="24" t="s">
        <v>303</v>
      </c>
      <c r="G23" s="24"/>
    </row>
    <row r="24" ht="20" customHeight="1" spans="1:7">
      <c r="A24" s="21"/>
      <c r="B24" s="19"/>
      <c r="C24" s="24"/>
      <c r="D24" s="24"/>
      <c r="E24" s="39" t="s">
        <v>320</v>
      </c>
      <c r="F24" s="24" t="s">
        <v>321</v>
      </c>
      <c r="G24" s="24"/>
    </row>
    <row r="25" ht="20" customHeight="1" spans="1:7">
      <c r="A25" s="21"/>
      <c r="B25" s="19"/>
      <c r="C25" s="24"/>
      <c r="D25" s="24"/>
      <c r="E25" s="24" t="s">
        <v>322</v>
      </c>
      <c r="F25" s="24" t="s">
        <v>323</v>
      </c>
      <c r="G25" s="24"/>
    </row>
    <row r="26" ht="20" customHeight="1" spans="1:7">
      <c r="A26" s="21"/>
      <c r="B26" s="19" t="s">
        <v>324</v>
      </c>
      <c r="C26" s="24" t="s">
        <v>325</v>
      </c>
      <c r="D26" s="24"/>
      <c r="E26" s="24" t="s">
        <v>326</v>
      </c>
      <c r="F26" s="24" t="s">
        <v>303</v>
      </c>
      <c r="G26" s="24"/>
    </row>
    <row r="27" ht="20" customHeight="1" spans="1:7">
      <c r="A27" s="21"/>
      <c r="B27" s="19"/>
      <c r="C27" s="24" t="s">
        <v>327</v>
      </c>
      <c r="D27" s="24"/>
      <c r="E27" s="24" t="s">
        <v>328</v>
      </c>
      <c r="F27" s="24" t="s">
        <v>329</v>
      </c>
      <c r="G27" s="24"/>
    </row>
    <row r="28" ht="29" customHeight="1" spans="1:7">
      <c r="A28" s="21"/>
      <c r="B28" s="19"/>
      <c r="C28" s="24" t="s">
        <v>330</v>
      </c>
      <c r="D28" s="24"/>
      <c r="E28" s="24" t="s">
        <v>331</v>
      </c>
      <c r="F28" s="24" t="s">
        <v>303</v>
      </c>
      <c r="G28" s="24"/>
    </row>
    <row r="29" customFormat="1" spans="1:1">
      <c r="A29" s="31" t="s">
        <v>332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4.25" outlineLevelCol="6"/>
  <sheetData>
    <row r="1" ht="18.75" spans="1:7">
      <c r="A1" s="1" t="s">
        <v>333</v>
      </c>
      <c r="B1" s="2"/>
      <c r="C1" s="2"/>
      <c r="D1" s="2"/>
      <c r="E1" s="2"/>
      <c r="F1" s="2"/>
      <c r="G1" s="2"/>
    </row>
    <row r="2" ht="25.5" spans="1:7">
      <c r="A2" s="3" t="s">
        <v>334</v>
      </c>
      <c r="B2" s="3"/>
      <c r="C2" s="3"/>
      <c r="D2" s="3"/>
      <c r="E2" s="3" t="s">
        <v>335</v>
      </c>
      <c r="F2" s="3"/>
      <c r="G2" s="3"/>
    </row>
    <row r="3" ht="15" customHeight="1" spans="1:7">
      <c r="A3" s="3" t="s">
        <v>336</v>
      </c>
      <c r="B3" s="3"/>
      <c r="C3" s="3"/>
      <c r="D3" s="3"/>
      <c r="E3" s="3" t="s">
        <v>337</v>
      </c>
      <c r="F3" s="3"/>
      <c r="G3" s="3"/>
    </row>
    <row r="4" ht="15" customHeight="1" spans="1:7">
      <c r="A4" s="4" t="s">
        <v>338</v>
      </c>
      <c r="B4" s="4"/>
      <c r="C4" s="5" t="s">
        <v>339</v>
      </c>
      <c r="D4" s="5"/>
      <c r="E4" s="12"/>
      <c r="F4" s="12"/>
      <c r="G4" s="12"/>
    </row>
    <row r="5" ht="15" customHeight="1" spans="1:7">
      <c r="A5" s="4"/>
      <c r="B5" s="4"/>
      <c r="C5" s="6" t="s">
        <v>340</v>
      </c>
      <c r="D5" s="6"/>
      <c r="E5" s="12"/>
      <c r="F5" s="12"/>
      <c r="G5" s="12"/>
    </row>
    <row r="6" ht="15" customHeight="1" spans="1:7">
      <c r="A6" s="4"/>
      <c r="B6" s="4"/>
      <c r="C6" s="6" t="s">
        <v>341</v>
      </c>
      <c r="D6" s="6"/>
      <c r="E6" s="12"/>
      <c r="F6" s="12"/>
      <c r="G6" s="12"/>
    </row>
    <row r="7" ht="15" customHeight="1" spans="1:7">
      <c r="A7" s="4" t="s">
        <v>342</v>
      </c>
      <c r="B7" s="7" t="s">
        <v>343</v>
      </c>
      <c r="C7" s="7"/>
      <c r="D7" s="7"/>
      <c r="E7" s="7"/>
      <c r="F7" s="7"/>
      <c r="G7" s="7"/>
    </row>
    <row r="8" ht="15" customHeight="1" spans="1:7">
      <c r="A8" s="4"/>
      <c r="B8" s="5" t="s">
        <v>344</v>
      </c>
      <c r="C8" s="5"/>
      <c r="D8" s="5"/>
      <c r="E8" s="5"/>
      <c r="F8" s="5"/>
      <c r="G8" s="5"/>
    </row>
    <row r="9" ht="13.5" customHeight="1" spans="1:7">
      <c r="A9" s="4" t="s">
        <v>345</v>
      </c>
      <c r="B9" s="4" t="s">
        <v>346</v>
      </c>
      <c r="C9" s="4" t="s">
        <v>347</v>
      </c>
      <c r="D9" s="7" t="s">
        <v>348</v>
      </c>
      <c r="E9" s="7"/>
      <c r="F9" s="7"/>
      <c r="G9" s="4" t="s">
        <v>349</v>
      </c>
    </row>
    <row r="10" ht="13.5" customHeight="1" spans="1:7">
      <c r="A10" s="4"/>
      <c r="B10" s="8" t="s">
        <v>350</v>
      </c>
      <c r="C10" s="4" t="s">
        <v>351</v>
      </c>
      <c r="D10" s="9" t="s">
        <v>352</v>
      </c>
      <c r="E10" s="13"/>
      <c r="F10" s="14"/>
      <c r="G10" s="4"/>
    </row>
    <row r="11" ht="13.5" customHeight="1" spans="1:7">
      <c r="A11" s="4"/>
      <c r="B11" s="10"/>
      <c r="C11" s="4" t="s">
        <v>353</v>
      </c>
      <c r="D11" s="9" t="s">
        <v>352</v>
      </c>
      <c r="E11" s="13"/>
      <c r="F11" s="14"/>
      <c r="G11" s="4"/>
    </row>
    <row r="12" ht="15" customHeight="1" spans="1:7">
      <c r="A12" s="4"/>
      <c r="B12" s="11"/>
      <c r="C12" s="4" t="s">
        <v>354</v>
      </c>
      <c r="D12" s="9" t="s">
        <v>352</v>
      </c>
      <c r="E12" s="13"/>
      <c r="F12" s="14"/>
      <c r="G12" s="4"/>
    </row>
    <row r="13" ht="15" customHeight="1" spans="1:7">
      <c r="A13" s="4"/>
      <c r="B13" s="4" t="s">
        <v>355</v>
      </c>
      <c r="C13" s="4" t="s">
        <v>356</v>
      </c>
      <c r="D13" s="6" t="s">
        <v>352</v>
      </c>
      <c r="E13" s="6"/>
      <c r="F13" s="6"/>
      <c r="G13" s="12"/>
    </row>
    <row r="14" ht="15" customHeight="1" spans="1:7">
      <c r="A14" s="4"/>
      <c r="B14" s="4"/>
      <c r="C14" s="4"/>
      <c r="D14" s="6" t="s">
        <v>357</v>
      </c>
      <c r="E14" s="6"/>
      <c r="F14" s="6"/>
      <c r="G14" s="12"/>
    </row>
    <row r="15" ht="15" customHeight="1" spans="1:7">
      <c r="A15" s="4"/>
      <c r="B15" s="4"/>
      <c r="C15" s="4" t="s">
        <v>358</v>
      </c>
      <c r="D15" s="6" t="s">
        <v>352</v>
      </c>
      <c r="E15" s="6"/>
      <c r="F15" s="6"/>
      <c r="G15" s="12"/>
    </row>
    <row r="16" ht="15" customHeight="1" spans="1:7">
      <c r="A16" s="4"/>
      <c r="B16" s="4"/>
      <c r="C16" s="4"/>
      <c r="D16" s="6" t="s">
        <v>357</v>
      </c>
      <c r="E16" s="6"/>
      <c r="F16" s="6"/>
      <c r="G16" s="12"/>
    </row>
    <row r="17" ht="15" customHeight="1" spans="1:7">
      <c r="A17" s="4"/>
      <c r="B17" s="4"/>
      <c r="C17" s="4" t="s">
        <v>359</v>
      </c>
      <c r="D17" s="6" t="s">
        <v>352</v>
      </c>
      <c r="E17" s="6"/>
      <c r="F17" s="6"/>
      <c r="G17" s="12"/>
    </row>
    <row r="18" ht="15" customHeight="1" spans="1:7">
      <c r="A18" s="4"/>
      <c r="B18" s="4"/>
      <c r="C18" s="4"/>
      <c r="D18" s="6" t="s">
        <v>357</v>
      </c>
      <c r="E18" s="6"/>
      <c r="F18" s="6"/>
      <c r="G18" s="12"/>
    </row>
    <row r="19" ht="15" customHeight="1" spans="1:7">
      <c r="A19" s="4"/>
      <c r="B19" s="4" t="s">
        <v>360</v>
      </c>
      <c r="C19" s="4" t="s">
        <v>361</v>
      </c>
      <c r="D19" s="6" t="s">
        <v>352</v>
      </c>
      <c r="E19" s="6"/>
      <c r="F19" s="6"/>
      <c r="G19" s="12"/>
    </row>
    <row r="20" ht="15" customHeight="1" spans="1:7">
      <c r="A20" s="4"/>
      <c r="B20" s="4"/>
      <c r="C20" s="4"/>
      <c r="D20" s="6" t="s">
        <v>357</v>
      </c>
      <c r="E20" s="6"/>
      <c r="F20" s="6"/>
      <c r="G20" s="12"/>
    </row>
    <row r="21" ht="15" customHeight="1" spans="1:7">
      <c r="A21" s="4"/>
      <c r="B21" s="4"/>
      <c r="C21" s="4" t="s">
        <v>362</v>
      </c>
      <c r="D21" s="6" t="s">
        <v>352</v>
      </c>
      <c r="E21" s="6"/>
      <c r="F21" s="6"/>
      <c r="G21" s="12"/>
    </row>
    <row r="22" ht="15" customHeight="1" spans="1:7">
      <c r="A22" s="4"/>
      <c r="B22" s="4"/>
      <c r="C22" s="4"/>
      <c r="D22" s="6" t="s">
        <v>357</v>
      </c>
      <c r="E22" s="6"/>
      <c r="F22" s="6"/>
      <c r="G22" s="12"/>
    </row>
    <row r="23" ht="15" customHeight="1" spans="1:7">
      <c r="A23" s="4"/>
      <c r="B23" s="4"/>
      <c r="C23" s="4" t="s">
        <v>363</v>
      </c>
      <c r="D23" s="6" t="s">
        <v>352</v>
      </c>
      <c r="E23" s="6"/>
      <c r="F23" s="6"/>
      <c r="G23" s="15"/>
    </row>
    <row r="24" ht="15" customHeight="1" spans="1:7">
      <c r="A24" s="4"/>
      <c r="B24" s="4"/>
      <c r="C24" s="4"/>
      <c r="D24" s="6" t="s">
        <v>357</v>
      </c>
      <c r="E24" s="6"/>
      <c r="F24" s="6"/>
      <c r="G24" s="15"/>
    </row>
    <row r="25" ht="15" customHeight="1" spans="1:7">
      <c r="A25" s="4"/>
      <c r="B25" s="4"/>
      <c r="C25" s="4" t="s">
        <v>364</v>
      </c>
      <c r="D25" s="6" t="s">
        <v>352</v>
      </c>
      <c r="E25" s="6"/>
      <c r="F25" s="6"/>
      <c r="G25" s="15"/>
    </row>
    <row r="26" spans="1:7">
      <c r="A26" s="4"/>
      <c r="B26" s="4"/>
      <c r="C26" s="4"/>
      <c r="D26" s="6" t="s">
        <v>357</v>
      </c>
      <c r="E26" s="6"/>
      <c r="F26" s="6"/>
      <c r="G26" s="15"/>
    </row>
    <row r="27" spans="1:7">
      <c r="A27" s="4"/>
      <c r="B27" s="4" t="s">
        <v>365</v>
      </c>
      <c r="C27" s="4" t="s">
        <v>366</v>
      </c>
      <c r="D27" s="6" t="s">
        <v>352</v>
      </c>
      <c r="E27" s="6"/>
      <c r="F27" s="6"/>
      <c r="G27" s="12"/>
    </row>
    <row r="28" spans="1:7">
      <c r="A28" s="4"/>
      <c r="B28" s="4"/>
      <c r="C28" s="4"/>
      <c r="D28" s="6" t="s">
        <v>357</v>
      </c>
      <c r="E28" s="6"/>
      <c r="F28" s="6"/>
      <c r="G28" s="12"/>
    </row>
    <row r="29" ht="29" customHeight="1" spans="1:7">
      <c r="A29" s="3" t="s">
        <v>367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G21" sqref="G21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97" t="s">
        <v>53</v>
      </c>
    </row>
    <row r="2" spans="1:2">
      <c r="A2" s="98"/>
      <c r="B2" t="s">
        <v>1</v>
      </c>
    </row>
    <row r="3" ht="20" customHeight="1" spans="1:2">
      <c r="A3" s="50" t="s">
        <v>4</v>
      </c>
      <c r="B3" s="50" t="s">
        <v>5</v>
      </c>
    </row>
    <row r="4" ht="20" customHeight="1" spans="1:2">
      <c r="A4" s="50" t="s">
        <v>54</v>
      </c>
      <c r="B4" s="50">
        <v>1</v>
      </c>
    </row>
    <row r="5" ht="20" customHeight="1" spans="1:2">
      <c r="A5" s="52" t="s">
        <v>55</v>
      </c>
      <c r="B5" s="99">
        <f>表一!D40</f>
        <v>981.818756</v>
      </c>
    </row>
    <row r="6" ht="20" customHeight="1" spans="1:2">
      <c r="A6" s="48" t="s">
        <v>56</v>
      </c>
      <c r="B6" s="47">
        <v>981.82</v>
      </c>
    </row>
    <row r="7" ht="20" customHeight="1" spans="1:2">
      <c r="A7" s="52" t="s">
        <v>57</v>
      </c>
      <c r="B7" s="53"/>
    </row>
    <row r="8" ht="20" customHeight="1" spans="1:2">
      <c r="A8" s="48" t="s">
        <v>58</v>
      </c>
      <c r="B8" s="53"/>
    </row>
    <row r="9" ht="20" customHeight="1" spans="1:2">
      <c r="A9" s="52" t="s">
        <v>59</v>
      </c>
      <c r="B9" s="53"/>
    </row>
    <row r="10" ht="20" customHeight="1" spans="1:2">
      <c r="A10" s="48" t="s">
        <v>58</v>
      </c>
      <c r="B10" s="53"/>
    </row>
    <row r="11" ht="20" customHeight="1" spans="1:2">
      <c r="A11" s="52" t="s">
        <v>60</v>
      </c>
      <c r="B11" s="53"/>
    </row>
    <row r="12" ht="20" customHeight="1" spans="1:2">
      <c r="A12" s="48" t="s">
        <v>58</v>
      </c>
      <c r="B12" s="53"/>
    </row>
    <row r="13" ht="20" customHeight="1" spans="1:2">
      <c r="A13" s="52" t="s">
        <v>61</v>
      </c>
      <c r="B13" s="53"/>
    </row>
    <row r="14" ht="20" customHeight="1" spans="1:2">
      <c r="A14" s="48" t="s">
        <v>58</v>
      </c>
      <c r="B14" s="53"/>
    </row>
    <row r="15" ht="20" customHeight="1" spans="1:2">
      <c r="A15" s="52" t="s">
        <v>62</v>
      </c>
      <c r="B15" s="53"/>
    </row>
    <row r="16" ht="20" customHeight="1" spans="1:2">
      <c r="A16" s="48" t="s">
        <v>58</v>
      </c>
      <c r="B16" s="53"/>
    </row>
    <row r="17" ht="20" customHeight="1" spans="1:2">
      <c r="A17" s="52" t="s">
        <v>63</v>
      </c>
      <c r="B17" s="53"/>
    </row>
    <row r="18" ht="20" customHeight="1" spans="1:2">
      <c r="A18" s="48" t="s">
        <v>58</v>
      </c>
      <c r="B18" s="53"/>
    </row>
    <row r="19" ht="20" customHeight="1" spans="1:2">
      <c r="A19" s="52" t="s">
        <v>64</v>
      </c>
      <c r="B19" s="53"/>
    </row>
    <row r="20" ht="20" customHeight="1" spans="1:2">
      <c r="A20" s="48" t="s">
        <v>58</v>
      </c>
      <c r="B20" s="53"/>
    </row>
    <row r="21" ht="20" customHeight="1" spans="1:2">
      <c r="A21" s="52" t="s">
        <v>65</v>
      </c>
      <c r="B21" s="53"/>
    </row>
    <row r="22" ht="20" customHeight="1" spans="1:2">
      <c r="A22" s="48" t="s">
        <v>58</v>
      </c>
      <c r="B22" s="53"/>
    </row>
    <row r="23" ht="20" customHeight="1" spans="1:2">
      <c r="A23" s="52" t="s">
        <v>66</v>
      </c>
      <c r="B23" s="53"/>
    </row>
    <row r="24" ht="20" customHeight="1" spans="1:2">
      <c r="A24" s="48" t="s">
        <v>67</v>
      </c>
      <c r="B24" s="53"/>
    </row>
    <row r="25" ht="20" customHeight="1" spans="1:2">
      <c r="A25" s="48" t="s">
        <v>67</v>
      </c>
      <c r="B25" s="53"/>
    </row>
    <row r="26" ht="20" customHeight="1" spans="1:2">
      <c r="A26" s="48" t="s">
        <v>67</v>
      </c>
      <c r="B26" s="53"/>
    </row>
    <row r="27" ht="20" customHeight="1" spans="1:2">
      <c r="A27" s="48" t="s">
        <v>67</v>
      </c>
      <c r="B27" s="53"/>
    </row>
    <row r="28" ht="20" customHeight="1" spans="1:2">
      <c r="A28" s="48" t="s">
        <v>67</v>
      </c>
      <c r="B28" s="53"/>
    </row>
    <row r="29" ht="20" customHeight="1" spans="1:2">
      <c r="A29" s="52" t="s">
        <v>68</v>
      </c>
      <c r="B29" s="53"/>
    </row>
    <row r="30" ht="20" customHeight="1" spans="1:2">
      <c r="A30" s="48" t="s">
        <v>58</v>
      </c>
      <c r="B30" s="53"/>
    </row>
    <row r="31" ht="20" customHeight="1" spans="1:2">
      <c r="A31" s="52" t="s">
        <v>69</v>
      </c>
      <c r="B31" s="53"/>
    </row>
    <row r="32" ht="20" customHeight="1" spans="1:2">
      <c r="A32" s="48" t="s">
        <v>58</v>
      </c>
      <c r="B32" s="53"/>
    </row>
    <row r="33" ht="20" customHeight="1" spans="1:2">
      <c r="A33" s="52" t="s">
        <v>70</v>
      </c>
      <c r="B33" s="53">
        <f>B5</f>
        <v>981.818756</v>
      </c>
    </row>
    <row r="34" spans="1:1">
      <c r="A34" s="88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8" sqref="G8"/>
    </sheetView>
  </sheetViews>
  <sheetFormatPr defaultColWidth="9" defaultRowHeight="14.25" outlineLevelCol="4"/>
  <cols>
    <col min="1" max="1" width="40.375" customWidth="1"/>
    <col min="2" max="5" width="11.75" customWidth="1"/>
    <col min="6" max="6" width="11.5"/>
    <col min="8" max="8" width="12.625"/>
  </cols>
  <sheetData>
    <row r="1" ht="20.25" spans="1:5">
      <c r="A1" s="40" t="s">
        <v>72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5" customHeight="1" spans="1:5">
      <c r="A3" s="50" t="s">
        <v>73</v>
      </c>
      <c r="B3" s="50" t="s">
        <v>74</v>
      </c>
      <c r="C3" s="50" t="s">
        <v>75</v>
      </c>
      <c r="D3" s="50" t="s">
        <v>76</v>
      </c>
      <c r="E3" s="50" t="s">
        <v>77</v>
      </c>
    </row>
    <row r="4" ht="25" customHeight="1" spans="1:5">
      <c r="A4" s="50" t="s">
        <v>54</v>
      </c>
      <c r="B4" s="50">
        <v>1</v>
      </c>
      <c r="C4" s="50">
        <v>2</v>
      </c>
      <c r="D4" s="50">
        <v>3</v>
      </c>
      <c r="E4" s="50">
        <v>4</v>
      </c>
    </row>
    <row r="5" ht="25" customHeight="1" spans="1:5">
      <c r="A5" s="58" t="s">
        <v>78</v>
      </c>
      <c r="B5" s="89">
        <f>C5</f>
        <v>981.82</v>
      </c>
      <c r="C5" s="90">
        <f>C6+C14+C17+C20</f>
        <v>981.82</v>
      </c>
      <c r="D5" s="66"/>
      <c r="E5" s="66"/>
    </row>
    <row r="6" ht="25" customHeight="1" spans="1:5">
      <c r="A6" s="73" t="s">
        <v>79</v>
      </c>
      <c r="B6" s="91">
        <f>B7+B10+B12</f>
        <v>142.24</v>
      </c>
      <c r="C6" s="92">
        <f>C7+C10+C12</f>
        <v>142.24</v>
      </c>
      <c r="D6" s="66"/>
      <c r="E6" s="66"/>
    </row>
    <row r="7" ht="25" customHeight="1" spans="1:5">
      <c r="A7" s="73" t="s">
        <v>80</v>
      </c>
      <c r="B7" s="91">
        <f t="shared" ref="B7:B10" si="0">C7</f>
        <v>129</v>
      </c>
      <c r="C7" s="92">
        <f>C8+C9</f>
        <v>129</v>
      </c>
      <c r="D7" s="66"/>
      <c r="E7" s="66"/>
    </row>
    <row r="8" ht="25" customHeight="1" spans="1:5">
      <c r="A8" s="75" t="s">
        <v>81</v>
      </c>
      <c r="B8" s="76">
        <f t="shared" si="0"/>
        <v>86.29</v>
      </c>
      <c r="C8" s="93">
        <v>86.29</v>
      </c>
      <c r="D8" s="66"/>
      <c r="E8" s="66"/>
    </row>
    <row r="9" ht="25" customHeight="1" spans="1:5">
      <c r="A9" s="75" t="s">
        <v>82</v>
      </c>
      <c r="B9" s="76">
        <f t="shared" si="0"/>
        <v>42.71</v>
      </c>
      <c r="C9" s="93">
        <v>42.71</v>
      </c>
      <c r="D9" s="66"/>
      <c r="E9" s="66"/>
    </row>
    <row r="10" ht="25" customHeight="1" spans="1:5">
      <c r="A10" s="73" t="s">
        <v>83</v>
      </c>
      <c r="B10" s="91">
        <f t="shared" si="0"/>
        <v>0.97</v>
      </c>
      <c r="C10" s="94">
        <f t="shared" ref="C10:C15" si="1">C11</f>
        <v>0.97</v>
      </c>
      <c r="D10" s="66"/>
      <c r="E10" s="66"/>
    </row>
    <row r="11" ht="25" customHeight="1" spans="1:5">
      <c r="A11" s="75" t="s">
        <v>84</v>
      </c>
      <c r="B11" s="76">
        <v>0.648</v>
      </c>
      <c r="C11" s="93">
        <v>0.97</v>
      </c>
      <c r="D11" s="66"/>
      <c r="E11" s="66"/>
    </row>
    <row r="12" ht="25" customHeight="1" spans="1:5">
      <c r="A12" s="73" t="s">
        <v>85</v>
      </c>
      <c r="B12" s="91">
        <f t="shared" ref="B12:B20" si="2">C12</f>
        <v>12.27</v>
      </c>
      <c r="C12" s="92">
        <f t="shared" si="1"/>
        <v>12.27</v>
      </c>
      <c r="D12" s="66"/>
      <c r="E12" s="66"/>
    </row>
    <row r="13" ht="25" customHeight="1" spans="1:5">
      <c r="A13" s="75" t="s">
        <v>85</v>
      </c>
      <c r="B13" s="76">
        <f t="shared" si="2"/>
        <v>12.27</v>
      </c>
      <c r="C13" s="95">
        <v>12.27</v>
      </c>
      <c r="D13" s="66"/>
      <c r="E13" s="66"/>
    </row>
    <row r="14" ht="25" customHeight="1" spans="1:5">
      <c r="A14" s="73" t="s">
        <v>86</v>
      </c>
      <c r="B14" s="91">
        <f>B15</f>
        <v>43.61</v>
      </c>
      <c r="C14" s="92">
        <f t="shared" si="1"/>
        <v>43.61</v>
      </c>
      <c r="D14" s="66"/>
      <c r="E14" s="66"/>
    </row>
    <row r="15" ht="25" customHeight="1" spans="1:5">
      <c r="A15" s="73" t="s">
        <v>87</v>
      </c>
      <c r="B15" s="91">
        <f>B16</f>
        <v>43.61</v>
      </c>
      <c r="C15" s="92">
        <f t="shared" si="1"/>
        <v>43.61</v>
      </c>
      <c r="D15" s="66"/>
      <c r="E15" s="66"/>
    </row>
    <row r="16" ht="25" customHeight="1" spans="1:5">
      <c r="A16" s="75" t="s">
        <v>88</v>
      </c>
      <c r="B16" s="76">
        <f t="shared" si="2"/>
        <v>43.61</v>
      </c>
      <c r="C16" s="93">
        <v>43.61</v>
      </c>
      <c r="D16" s="66"/>
      <c r="E16" s="66"/>
    </row>
    <row r="17" ht="25" customHeight="1" spans="1:5">
      <c r="A17" s="73" t="s">
        <v>89</v>
      </c>
      <c r="B17" s="91">
        <f t="shared" si="2"/>
        <v>731.9</v>
      </c>
      <c r="C17" s="92">
        <f>C18</f>
        <v>731.9</v>
      </c>
      <c r="D17" s="66"/>
      <c r="E17" s="66"/>
    </row>
    <row r="18" ht="25" customHeight="1" spans="1:5">
      <c r="A18" s="73" t="s">
        <v>90</v>
      </c>
      <c r="B18" s="91">
        <f t="shared" si="2"/>
        <v>731.9</v>
      </c>
      <c r="C18" s="92">
        <f>C19</f>
        <v>731.9</v>
      </c>
      <c r="D18" s="67"/>
      <c r="E18" s="67"/>
    </row>
    <row r="19" ht="25" customHeight="1" spans="1:5">
      <c r="A19" s="75" t="s">
        <v>91</v>
      </c>
      <c r="B19" s="76">
        <f t="shared" si="2"/>
        <v>731.9</v>
      </c>
      <c r="C19" s="96">
        <v>731.9</v>
      </c>
      <c r="D19" s="66"/>
      <c r="E19" s="66"/>
    </row>
    <row r="20" ht="25" customHeight="1" spans="1:5">
      <c r="A20" s="73" t="s">
        <v>92</v>
      </c>
      <c r="B20" s="91">
        <f>B21</f>
        <v>64.07</v>
      </c>
      <c r="C20" s="92">
        <f>C21</f>
        <v>64.07</v>
      </c>
      <c r="D20" s="67"/>
      <c r="E20" s="67"/>
    </row>
    <row r="21" ht="25" customHeight="1" spans="1:5">
      <c r="A21" s="73" t="s">
        <v>93</v>
      </c>
      <c r="B21" s="91">
        <f>C21</f>
        <v>64.07</v>
      </c>
      <c r="C21" s="92">
        <v>64.07</v>
      </c>
      <c r="D21" s="67"/>
      <c r="E21" s="67"/>
    </row>
    <row r="22" ht="25" customHeight="1" spans="1:5">
      <c r="A22" s="75" t="s">
        <v>94</v>
      </c>
      <c r="B22" s="76">
        <v>64.07</v>
      </c>
      <c r="C22" s="93">
        <v>64.07</v>
      </c>
      <c r="D22" s="67"/>
      <c r="E22" s="67"/>
    </row>
    <row r="23" ht="25" customHeight="1" spans="1:5">
      <c r="A23" s="58"/>
      <c r="B23" s="66"/>
      <c r="C23" s="66"/>
      <c r="D23" s="66"/>
      <c r="E23" s="66"/>
    </row>
    <row r="24" spans="1:1">
      <c r="A24" s="63" t="s">
        <v>95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32" sqref="H32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96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50" t="s">
        <v>97</v>
      </c>
      <c r="B3" s="50"/>
      <c r="C3" s="50" t="s">
        <v>98</v>
      </c>
      <c r="D3" s="50"/>
    </row>
    <row r="4" spans="1:4">
      <c r="A4" s="50" t="s">
        <v>4</v>
      </c>
      <c r="B4" s="50" t="s">
        <v>5</v>
      </c>
      <c r="C4" s="50" t="s">
        <v>4</v>
      </c>
      <c r="D4" s="50" t="s">
        <v>99</v>
      </c>
    </row>
    <row r="5" spans="1:4">
      <c r="A5" s="81" t="s">
        <v>100</v>
      </c>
      <c r="B5" s="59">
        <v>981.82</v>
      </c>
      <c r="C5" s="81" t="s">
        <v>101</v>
      </c>
      <c r="D5" s="59"/>
    </row>
    <row r="6" spans="1:4">
      <c r="A6" s="81" t="s">
        <v>102</v>
      </c>
      <c r="B6" s="59"/>
      <c r="C6" s="81" t="s">
        <v>103</v>
      </c>
      <c r="D6" s="59"/>
    </row>
    <row r="7" spans="1:4">
      <c r="A7" s="81" t="s">
        <v>104</v>
      </c>
      <c r="B7" s="59"/>
      <c r="C7" s="81" t="s">
        <v>105</v>
      </c>
      <c r="D7" s="59"/>
    </row>
    <row r="8" spans="1:4">
      <c r="A8" s="81" t="s">
        <v>106</v>
      </c>
      <c r="B8" s="59"/>
      <c r="C8" s="81" t="s">
        <v>107</v>
      </c>
      <c r="D8" s="59"/>
    </row>
    <row r="9" spans="1:4">
      <c r="A9" s="81"/>
      <c r="B9" s="82"/>
      <c r="C9" s="81" t="s">
        <v>108</v>
      </c>
      <c r="D9" s="59"/>
    </row>
    <row r="10" spans="1:4">
      <c r="A10" s="81"/>
      <c r="B10" s="82"/>
      <c r="C10" s="81" t="s">
        <v>109</v>
      </c>
      <c r="D10" s="59"/>
    </row>
    <row r="11" spans="1:4">
      <c r="A11" s="81"/>
      <c r="B11" s="82"/>
      <c r="C11" s="81" t="s">
        <v>110</v>
      </c>
      <c r="D11" s="59"/>
    </row>
    <row r="12" spans="1:4">
      <c r="A12" s="83"/>
      <c r="B12" s="84"/>
      <c r="C12" s="81" t="s">
        <v>111</v>
      </c>
      <c r="D12" s="59"/>
    </row>
    <row r="13" spans="1:4">
      <c r="A13" s="83"/>
      <c r="B13" s="84"/>
      <c r="C13" s="81" t="s">
        <v>112</v>
      </c>
      <c r="D13" s="85">
        <v>142.24</v>
      </c>
    </row>
    <row r="14" spans="1:4">
      <c r="A14" s="83"/>
      <c r="B14" s="84"/>
      <c r="C14" s="81" t="s">
        <v>113</v>
      </c>
      <c r="D14" s="59"/>
    </row>
    <row r="15" spans="1:4">
      <c r="A15" s="83"/>
      <c r="B15" s="84"/>
      <c r="C15" s="81" t="s">
        <v>114</v>
      </c>
      <c r="D15" s="85">
        <v>43.61</v>
      </c>
    </row>
    <row r="16" spans="1:4">
      <c r="A16" s="83"/>
      <c r="B16" s="84"/>
      <c r="C16" s="81" t="s">
        <v>115</v>
      </c>
      <c r="D16" s="59"/>
    </row>
    <row r="17" spans="1:4">
      <c r="A17" s="83"/>
      <c r="B17" s="84"/>
      <c r="C17" s="81" t="s">
        <v>116</v>
      </c>
      <c r="D17" s="59"/>
    </row>
    <row r="18" spans="1:4">
      <c r="A18" s="83"/>
      <c r="B18" s="84"/>
      <c r="C18" s="81" t="s">
        <v>117</v>
      </c>
      <c r="D18" s="86">
        <v>731.9</v>
      </c>
    </row>
    <row r="19" spans="1:4">
      <c r="A19" s="83"/>
      <c r="B19" s="84"/>
      <c r="C19" s="81" t="s">
        <v>118</v>
      </c>
      <c r="D19" s="59"/>
    </row>
    <row r="20" spans="1:4">
      <c r="A20" s="83"/>
      <c r="B20" s="84"/>
      <c r="C20" s="81" t="s">
        <v>119</v>
      </c>
      <c r="D20" s="59"/>
    </row>
    <row r="21" spans="1:4">
      <c r="A21" s="83"/>
      <c r="B21" s="84"/>
      <c r="C21" s="81" t="s">
        <v>120</v>
      </c>
      <c r="D21" s="59"/>
    </row>
    <row r="22" spans="1:4">
      <c r="A22" s="83"/>
      <c r="B22" s="84"/>
      <c r="C22" s="81" t="s">
        <v>121</v>
      </c>
      <c r="D22" s="59"/>
    </row>
    <row r="23" spans="1:4">
      <c r="A23" s="83"/>
      <c r="B23" s="84"/>
      <c r="C23" s="81" t="s">
        <v>122</v>
      </c>
      <c r="D23" s="59"/>
    </row>
    <row r="24" spans="1:4">
      <c r="A24" s="83"/>
      <c r="B24" s="84"/>
      <c r="C24" s="81" t="s">
        <v>123</v>
      </c>
      <c r="D24" s="59"/>
    </row>
    <row r="25" spans="1:4">
      <c r="A25" s="83"/>
      <c r="B25" s="84"/>
      <c r="C25" s="81" t="s">
        <v>124</v>
      </c>
      <c r="D25" s="85">
        <v>64.068756</v>
      </c>
    </row>
    <row r="26" spans="1:4">
      <c r="A26" s="83"/>
      <c r="B26" s="84"/>
      <c r="C26" s="81" t="s">
        <v>125</v>
      </c>
      <c r="D26" s="59"/>
    </row>
    <row r="27" spans="1:4">
      <c r="A27" s="83"/>
      <c r="B27" s="84"/>
      <c r="C27" s="81" t="s">
        <v>126</v>
      </c>
      <c r="D27" s="59"/>
    </row>
    <row r="28" spans="1:4">
      <c r="A28" s="83"/>
      <c r="B28" s="84"/>
      <c r="C28" s="81" t="s">
        <v>127</v>
      </c>
      <c r="D28" s="59"/>
    </row>
    <row r="29" spans="1:4">
      <c r="A29" s="83"/>
      <c r="B29" s="84"/>
      <c r="C29" s="81" t="s">
        <v>128</v>
      </c>
      <c r="D29" s="59"/>
    </row>
    <row r="30" spans="1:4">
      <c r="A30" s="83"/>
      <c r="B30" s="84"/>
      <c r="C30" s="81" t="s">
        <v>129</v>
      </c>
      <c r="D30" s="59"/>
    </row>
    <row r="31" spans="1:4">
      <c r="A31" s="83"/>
      <c r="B31" s="84"/>
      <c r="C31" s="81" t="s">
        <v>130</v>
      </c>
      <c r="D31" s="59"/>
    </row>
    <row r="32" spans="1:4">
      <c r="A32" s="83"/>
      <c r="B32" s="84"/>
      <c r="C32" s="81" t="s">
        <v>131</v>
      </c>
      <c r="D32" s="59"/>
    </row>
    <row r="33" spans="1:4">
      <c r="A33" s="83"/>
      <c r="B33" s="84"/>
      <c r="C33" s="81" t="s">
        <v>132</v>
      </c>
      <c r="D33" s="59"/>
    </row>
    <row r="34" spans="1:4">
      <c r="A34" s="83"/>
      <c r="B34" s="84"/>
      <c r="C34" s="81" t="s">
        <v>133</v>
      </c>
      <c r="D34" s="59"/>
    </row>
    <row r="35" spans="1:4">
      <c r="A35" s="83"/>
      <c r="B35" s="84"/>
      <c r="C35" s="81"/>
      <c r="D35" s="59"/>
    </row>
    <row r="36" spans="1:4">
      <c r="A36" s="50" t="s">
        <v>134</v>
      </c>
      <c r="B36" s="56">
        <f>B5</f>
        <v>981.82</v>
      </c>
      <c r="C36" s="50" t="s">
        <v>135</v>
      </c>
      <c r="D36" s="87">
        <f>SUM(D5:D34)</f>
        <v>981.818756</v>
      </c>
    </row>
    <row r="37" spans="1:1">
      <c r="A37" s="88" t="s">
        <v>71</v>
      </c>
    </row>
    <row r="38" spans="1:1">
      <c r="A38" s="64" t="s">
        <v>136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9" sqref="J9"/>
    </sheetView>
  </sheetViews>
  <sheetFormatPr defaultColWidth="9" defaultRowHeight="14.25"/>
  <cols>
    <col min="1" max="1" width="17.625" customWidth="1"/>
    <col min="2" max="11" width="10.75" customWidth="1"/>
  </cols>
  <sheetData>
    <row r="1" ht="20.25" spans="1:11">
      <c r="A1" s="40" t="s">
        <v>137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50" t="s">
        <v>138</v>
      </c>
      <c r="B3" s="50" t="s">
        <v>139</v>
      </c>
      <c r="C3" s="50" t="s">
        <v>140</v>
      </c>
      <c r="D3" s="50"/>
      <c r="E3" s="50"/>
      <c r="F3" s="50" t="s">
        <v>141</v>
      </c>
      <c r="G3" s="50"/>
      <c r="H3" s="50"/>
      <c r="I3" s="50" t="s">
        <v>142</v>
      </c>
      <c r="J3" s="50"/>
      <c r="K3" s="50"/>
    </row>
    <row r="4" spans="1:11">
      <c r="A4" s="50"/>
      <c r="B4" s="50"/>
      <c r="C4" s="50" t="s">
        <v>99</v>
      </c>
      <c r="D4" s="50" t="s">
        <v>75</v>
      </c>
      <c r="E4" s="50" t="s">
        <v>76</v>
      </c>
      <c r="F4" s="50" t="s">
        <v>99</v>
      </c>
      <c r="G4" s="50" t="s">
        <v>75</v>
      </c>
      <c r="H4" s="50" t="s">
        <v>76</v>
      </c>
      <c r="I4" s="50" t="s">
        <v>99</v>
      </c>
      <c r="J4" s="50" t="s">
        <v>75</v>
      </c>
      <c r="K4" s="50" t="s">
        <v>76</v>
      </c>
    </row>
    <row r="5" spans="1:11">
      <c r="A5" s="79" t="s">
        <v>143</v>
      </c>
      <c r="B5" s="79">
        <v>1</v>
      </c>
      <c r="C5" s="79">
        <v>2</v>
      </c>
      <c r="D5" s="79">
        <v>3</v>
      </c>
      <c r="E5" s="79">
        <v>4</v>
      </c>
      <c r="F5" s="79">
        <v>5</v>
      </c>
      <c r="G5" s="79">
        <v>6</v>
      </c>
      <c r="H5" s="79">
        <v>7</v>
      </c>
      <c r="I5" s="79">
        <v>8</v>
      </c>
      <c r="J5" s="79">
        <v>9</v>
      </c>
      <c r="K5" s="80">
        <v>10</v>
      </c>
    </row>
    <row r="6" spans="1:11">
      <c r="A6" s="58" t="s">
        <v>78</v>
      </c>
      <c r="B6" s="67">
        <f>C6</f>
        <v>981.82</v>
      </c>
      <c r="C6" s="67">
        <f>D6</f>
        <v>981.82</v>
      </c>
      <c r="D6" s="67">
        <v>981.82</v>
      </c>
      <c r="E6" s="67"/>
      <c r="F6" s="67"/>
      <c r="G6" s="67"/>
      <c r="H6" s="67"/>
      <c r="I6" s="67"/>
      <c r="J6" s="67"/>
      <c r="K6" s="67"/>
    </row>
    <row r="7" spans="1:11">
      <c r="A7" s="60" t="s">
        <v>144</v>
      </c>
      <c r="B7" s="67">
        <f>C7</f>
        <v>981.82</v>
      </c>
      <c r="C7" s="67">
        <f>D7</f>
        <v>981.82</v>
      </c>
      <c r="D7" s="67">
        <v>981.82</v>
      </c>
      <c r="E7" s="67"/>
      <c r="F7" s="67"/>
      <c r="G7" s="67"/>
      <c r="H7" s="67"/>
      <c r="I7" s="67"/>
      <c r="J7" s="67"/>
      <c r="K7" s="67"/>
    </row>
    <row r="8" spans="1:11">
      <c r="A8" s="60" t="s">
        <v>145</v>
      </c>
      <c r="B8" s="67">
        <f>C8</f>
        <v>981.82</v>
      </c>
      <c r="C8" s="67">
        <f>D8</f>
        <v>981.82</v>
      </c>
      <c r="D8" s="67">
        <v>981.82</v>
      </c>
      <c r="E8" s="67"/>
      <c r="F8" s="67"/>
      <c r="G8" s="67"/>
      <c r="H8" s="67"/>
      <c r="I8" s="67"/>
      <c r="J8" s="67"/>
      <c r="K8" s="67"/>
    </row>
    <row r="9" spans="1:11">
      <c r="A9" s="55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>
      <c r="A10" s="55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>
      <c r="A11" s="55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>
      <c r="A12" s="55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>
      <c r="A13" s="55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>
      <c r="A14" s="55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>
      <c r="A15" s="55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">
      <c r="A16" s="63" t="s">
        <v>95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G23" sqref="G23"/>
    </sheetView>
  </sheetViews>
  <sheetFormatPr defaultColWidth="9" defaultRowHeight="14.25" outlineLevelCol="4"/>
  <cols>
    <col min="1" max="1" width="17.75" customWidth="1"/>
    <col min="2" max="2" width="28.25" customWidth="1"/>
    <col min="3" max="5" width="12" customWidth="1"/>
    <col min="6" max="6" width="11.5"/>
  </cols>
  <sheetData>
    <row r="1" ht="20.25" spans="1:5">
      <c r="A1" s="40" t="s">
        <v>146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15" customHeight="1" spans="1:5">
      <c r="A3" s="50" t="s">
        <v>73</v>
      </c>
      <c r="B3" s="50"/>
      <c r="C3" s="50" t="s">
        <v>140</v>
      </c>
      <c r="D3" s="50"/>
      <c r="E3" s="50"/>
    </row>
    <row r="4" spans="1:5">
      <c r="A4" s="50" t="s">
        <v>147</v>
      </c>
      <c r="B4" s="50" t="s">
        <v>148</v>
      </c>
      <c r="C4" s="50" t="s">
        <v>99</v>
      </c>
      <c r="D4" s="50" t="s">
        <v>75</v>
      </c>
      <c r="E4" s="50" t="s">
        <v>76</v>
      </c>
    </row>
    <row r="5" spans="1:5">
      <c r="A5" s="50" t="s">
        <v>54</v>
      </c>
      <c r="B5" s="50" t="s">
        <v>54</v>
      </c>
      <c r="C5" s="50">
        <v>1</v>
      </c>
      <c r="D5" s="50">
        <v>2</v>
      </c>
      <c r="E5" s="50">
        <v>3</v>
      </c>
    </row>
    <row r="6" spans="1:5">
      <c r="A6" s="72" t="s">
        <v>149</v>
      </c>
      <c r="B6" s="72" t="s">
        <v>78</v>
      </c>
      <c r="C6" s="66">
        <f>D6</f>
        <v>981.82</v>
      </c>
      <c r="D6" s="66">
        <f>D7+D15+D18+D21</f>
        <v>981.82</v>
      </c>
      <c r="E6" s="66"/>
    </row>
    <row r="7" ht="15" customHeight="1" spans="1:5">
      <c r="A7" s="72" t="s">
        <v>150</v>
      </c>
      <c r="B7" s="73" t="s">
        <v>79</v>
      </c>
      <c r="C7" s="66">
        <f t="shared" ref="C7:C23" si="0">D7</f>
        <v>142.24</v>
      </c>
      <c r="D7" s="66">
        <f>D8+D11+D13</f>
        <v>142.24</v>
      </c>
      <c r="E7" s="66"/>
    </row>
    <row r="8" ht="15" customHeight="1" spans="1:5">
      <c r="A8" s="74" t="s">
        <v>151</v>
      </c>
      <c r="B8" s="73" t="s">
        <v>80</v>
      </c>
      <c r="C8" s="66">
        <f t="shared" si="0"/>
        <v>129</v>
      </c>
      <c r="D8" s="66">
        <v>129</v>
      </c>
      <c r="E8" s="66"/>
    </row>
    <row r="9" ht="15" customHeight="1" spans="1:5">
      <c r="A9" s="74" t="s">
        <v>152</v>
      </c>
      <c r="B9" s="75" t="s">
        <v>81</v>
      </c>
      <c r="C9" s="66">
        <f t="shared" si="0"/>
        <v>86.29</v>
      </c>
      <c r="D9" s="76">
        <v>86.29</v>
      </c>
      <c r="E9" s="66"/>
    </row>
    <row r="10" ht="15" customHeight="1" spans="1:5">
      <c r="A10" s="74" t="s">
        <v>153</v>
      </c>
      <c r="B10" s="75" t="s">
        <v>82</v>
      </c>
      <c r="C10" s="66">
        <f t="shared" si="0"/>
        <v>42.71</v>
      </c>
      <c r="D10" s="76">
        <v>42.71</v>
      </c>
      <c r="E10" s="66"/>
    </row>
    <row r="11" ht="15" customHeight="1" spans="1:5">
      <c r="A11" s="74" t="s">
        <v>154</v>
      </c>
      <c r="B11" s="73" t="s">
        <v>83</v>
      </c>
      <c r="C11" s="66">
        <f t="shared" si="0"/>
        <v>0.97</v>
      </c>
      <c r="D11" s="77">
        <v>0.97</v>
      </c>
      <c r="E11" s="66"/>
    </row>
    <row r="12" ht="15" customHeight="1" spans="1:5">
      <c r="A12" s="74" t="s">
        <v>155</v>
      </c>
      <c r="B12" s="75" t="s">
        <v>84</v>
      </c>
      <c r="C12" s="66">
        <f t="shared" si="0"/>
        <v>0.97</v>
      </c>
      <c r="D12" s="76">
        <v>0.97</v>
      </c>
      <c r="E12" s="66"/>
    </row>
    <row r="13" ht="15" customHeight="1" spans="1:5">
      <c r="A13" s="74" t="s">
        <v>156</v>
      </c>
      <c r="B13" s="73" t="s">
        <v>85</v>
      </c>
      <c r="C13" s="66">
        <f t="shared" si="0"/>
        <v>12.27</v>
      </c>
      <c r="D13" s="77">
        <v>12.27</v>
      </c>
      <c r="E13" s="66"/>
    </row>
    <row r="14" ht="15" customHeight="1" spans="1:5">
      <c r="A14" s="74" t="s">
        <v>157</v>
      </c>
      <c r="B14" s="75" t="s">
        <v>85</v>
      </c>
      <c r="C14" s="66">
        <f t="shared" si="0"/>
        <v>12.27</v>
      </c>
      <c r="D14" s="76">
        <v>12.27</v>
      </c>
      <c r="E14" s="66"/>
    </row>
    <row r="15" ht="15" customHeight="1" spans="1:5">
      <c r="A15" s="72" t="s">
        <v>158</v>
      </c>
      <c r="B15" s="73" t="s">
        <v>86</v>
      </c>
      <c r="C15" s="66">
        <f t="shared" si="0"/>
        <v>43.61</v>
      </c>
      <c r="D15" s="66">
        <v>43.61</v>
      </c>
      <c r="E15" s="66"/>
    </row>
    <row r="16" ht="15" customHeight="1" spans="1:5">
      <c r="A16" s="74" t="s">
        <v>159</v>
      </c>
      <c r="B16" s="73" t="s">
        <v>87</v>
      </c>
      <c r="C16" s="66">
        <f t="shared" si="0"/>
        <v>43.61</v>
      </c>
      <c r="D16" s="66">
        <v>43.61</v>
      </c>
      <c r="E16" s="66"/>
    </row>
    <row r="17" ht="15" customHeight="1" spans="1:5">
      <c r="A17" s="74" t="s">
        <v>160</v>
      </c>
      <c r="B17" s="75" t="s">
        <v>88</v>
      </c>
      <c r="C17" s="66">
        <f t="shared" si="0"/>
        <v>43.61</v>
      </c>
      <c r="D17" s="67">
        <v>43.61</v>
      </c>
      <c r="E17" s="66"/>
    </row>
    <row r="18" ht="15" customHeight="1" spans="1:5">
      <c r="A18" s="72" t="s">
        <v>161</v>
      </c>
      <c r="B18" s="73" t="s">
        <v>89</v>
      </c>
      <c r="C18" s="66">
        <f t="shared" si="0"/>
        <v>731.9</v>
      </c>
      <c r="D18" s="77">
        <f>D19</f>
        <v>731.9</v>
      </c>
      <c r="E18" s="66"/>
    </row>
    <row r="19" ht="15" customHeight="1" spans="1:5">
      <c r="A19" s="74" t="s">
        <v>162</v>
      </c>
      <c r="B19" s="73" t="s">
        <v>90</v>
      </c>
      <c r="C19" s="66">
        <f t="shared" si="0"/>
        <v>731.9</v>
      </c>
      <c r="D19" s="77">
        <f>D20</f>
        <v>731.9</v>
      </c>
      <c r="E19" s="66"/>
    </row>
    <row r="20" ht="15" customHeight="1" spans="1:5">
      <c r="A20" s="74" t="s">
        <v>163</v>
      </c>
      <c r="B20" s="75" t="s">
        <v>91</v>
      </c>
      <c r="C20" s="66">
        <f t="shared" si="0"/>
        <v>731.9</v>
      </c>
      <c r="D20" s="67">
        <v>731.9</v>
      </c>
      <c r="E20" s="66"/>
    </row>
    <row r="21" ht="15" customHeight="1" spans="1:5">
      <c r="A21" s="72" t="s">
        <v>164</v>
      </c>
      <c r="B21" s="73" t="s">
        <v>92</v>
      </c>
      <c r="C21" s="66">
        <f t="shared" si="0"/>
        <v>64.07</v>
      </c>
      <c r="D21" s="78">
        <v>64.07</v>
      </c>
      <c r="E21" s="67"/>
    </row>
    <row r="22" ht="15" customHeight="1" spans="1:5">
      <c r="A22" s="74" t="s">
        <v>165</v>
      </c>
      <c r="B22" s="73" t="s">
        <v>93</v>
      </c>
      <c r="C22" s="66">
        <f t="shared" si="0"/>
        <v>64.07</v>
      </c>
      <c r="D22" s="78">
        <v>64.07</v>
      </c>
      <c r="E22" s="67"/>
    </row>
    <row r="23" ht="15" customHeight="1" spans="1:5">
      <c r="A23" s="74" t="s">
        <v>166</v>
      </c>
      <c r="B23" s="75" t="s">
        <v>94</v>
      </c>
      <c r="C23" s="66">
        <f t="shared" si="0"/>
        <v>64.07</v>
      </c>
      <c r="D23" s="68">
        <v>64.07</v>
      </c>
      <c r="E23" s="67"/>
    </row>
    <row r="24" spans="1:5">
      <c r="A24" s="72"/>
      <c r="B24" s="72"/>
      <c r="C24" s="66"/>
      <c r="D24" s="66"/>
      <c r="E24" s="66"/>
    </row>
    <row r="25" spans="1:5">
      <c r="A25" s="74"/>
      <c r="B25" s="74"/>
      <c r="C25" s="67"/>
      <c r="D25" s="67"/>
      <c r="E25" s="67"/>
    </row>
    <row r="26" spans="1:5">
      <c r="A26" s="72"/>
      <c r="B26" s="72"/>
      <c r="C26" s="66"/>
      <c r="D26" s="66"/>
      <c r="E26" s="66"/>
    </row>
    <row r="27" spans="1:5">
      <c r="A27" s="72"/>
      <c r="B27" s="72"/>
      <c r="C27" s="66"/>
      <c r="D27" s="66"/>
      <c r="E27" s="66"/>
    </row>
    <row r="28" spans="1:5">
      <c r="A28" s="74"/>
      <c r="B28" s="74"/>
      <c r="C28" s="67"/>
      <c r="D28" s="67"/>
      <c r="E28" s="67"/>
    </row>
    <row r="29" spans="1:1">
      <c r="A29" s="63" t="s">
        <v>95</v>
      </c>
    </row>
    <row r="30" spans="1:1">
      <c r="A30" s="64" t="s">
        <v>136</v>
      </c>
    </row>
    <row r="31" spans="1:1">
      <c r="A31" s="64" t="s">
        <v>136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19" workbookViewId="0">
      <selection activeCell="C2" sqref="C$1:E$1048576"/>
    </sheetView>
  </sheetViews>
  <sheetFormatPr defaultColWidth="9" defaultRowHeight="14.25" outlineLevelCol="5"/>
  <cols>
    <col min="1" max="1" width="8.25" customWidth="1"/>
    <col min="2" max="2" width="21" customWidth="1"/>
    <col min="3" max="5" width="17.25" customWidth="1"/>
    <col min="7" max="7" width="9.375"/>
  </cols>
  <sheetData>
    <row r="1" ht="20.25" spans="1:5">
      <c r="A1" s="40" t="s">
        <v>167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15" customHeight="1" spans="1:5">
      <c r="A3" s="50" t="s">
        <v>168</v>
      </c>
      <c r="B3" s="50"/>
      <c r="C3" s="50" t="s">
        <v>169</v>
      </c>
      <c r="D3" s="50"/>
      <c r="E3" s="50"/>
    </row>
    <row r="4" spans="1:5">
      <c r="A4" s="50" t="s">
        <v>147</v>
      </c>
      <c r="B4" s="50" t="s">
        <v>148</v>
      </c>
      <c r="C4" s="50" t="s">
        <v>99</v>
      </c>
      <c r="D4" s="50" t="s">
        <v>170</v>
      </c>
      <c r="E4" s="50" t="s">
        <v>171</v>
      </c>
    </row>
    <row r="5" spans="1:5">
      <c r="A5" s="50" t="s">
        <v>54</v>
      </c>
      <c r="B5" s="50" t="s">
        <v>54</v>
      </c>
      <c r="C5" s="50">
        <v>1</v>
      </c>
      <c r="D5" s="50">
        <v>2</v>
      </c>
      <c r="E5" s="50">
        <v>3</v>
      </c>
    </row>
    <row r="6" spans="1:5">
      <c r="A6" s="58" t="s">
        <v>149</v>
      </c>
      <c r="B6" s="58" t="s">
        <v>78</v>
      </c>
      <c r="C6" s="66">
        <f>C7+C20+C17</f>
        <v>981.82</v>
      </c>
      <c r="D6" s="66">
        <f>D7</f>
        <v>872.47</v>
      </c>
      <c r="E6" s="66">
        <f>E20</f>
        <v>108.38</v>
      </c>
    </row>
    <row r="7" ht="16" customHeight="1" spans="1:5">
      <c r="A7" s="58" t="s">
        <v>172</v>
      </c>
      <c r="B7" s="58" t="s">
        <v>173</v>
      </c>
      <c r="C7" s="66">
        <f>SUM(C8:C16)</f>
        <v>872.47</v>
      </c>
      <c r="D7" s="66">
        <f>SUM(D8:D16)</f>
        <v>872.47</v>
      </c>
      <c r="E7" s="66"/>
    </row>
    <row r="8" ht="16" customHeight="1" spans="1:5">
      <c r="A8" s="55" t="s">
        <v>174</v>
      </c>
      <c r="B8" s="55" t="s">
        <v>175</v>
      </c>
      <c r="C8" s="67">
        <f>D8</f>
        <v>86.29</v>
      </c>
      <c r="D8" s="68">
        <v>86.29</v>
      </c>
      <c r="E8" s="66"/>
    </row>
    <row r="9" ht="16" customHeight="1" spans="1:5">
      <c r="A9" s="55" t="s">
        <v>176</v>
      </c>
      <c r="B9" s="55" t="s">
        <v>177</v>
      </c>
      <c r="C9" s="67">
        <f t="shared" ref="C9:C17" si="0">D9</f>
        <v>42.71</v>
      </c>
      <c r="D9" s="68">
        <v>42.71</v>
      </c>
      <c r="E9" s="66"/>
    </row>
    <row r="10" ht="16" customHeight="1" spans="1:5">
      <c r="A10" s="55" t="s">
        <v>178</v>
      </c>
      <c r="B10" s="55" t="s">
        <v>179</v>
      </c>
      <c r="C10" s="67">
        <f t="shared" si="0"/>
        <v>12.27</v>
      </c>
      <c r="D10" s="68">
        <v>12.27</v>
      </c>
      <c r="E10" s="66"/>
    </row>
    <row r="11" ht="16" customHeight="1" spans="1:5">
      <c r="A11" s="55" t="s">
        <v>180</v>
      </c>
      <c r="B11" s="55" t="s">
        <v>181</v>
      </c>
      <c r="C11" s="67">
        <f t="shared" si="0"/>
        <v>33.49</v>
      </c>
      <c r="D11" s="68">
        <v>33.49</v>
      </c>
      <c r="E11" s="66"/>
    </row>
    <row r="12" ht="16" customHeight="1" spans="1:5">
      <c r="A12" s="55" t="s">
        <v>182</v>
      </c>
      <c r="B12" s="55" t="s">
        <v>183</v>
      </c>
      <c r="C12" s="67">
        <f t="shared" si="0"/>
        <v>10.13</v>
      </c>
      <c r="D12" s="68">
        <v>10.13</v>
      </c>
      <c r="E12" s="66"/>
    </row>
    <row r="13" ht="16" customHeight="1" spans="1:5">
      <c r="A13" s="55" t="s">
        <v>184</v>
      </c>
      <c r="B13" s="55" t="s">
        <v>185</v>
      </c>
      <c r="C13" s="67">
        <f t="shared" si="0"/>
        <v>62.64</v>
      </c>
      <c r="D13" s="67">
        <v>62.64</v>
      </c>
      <c r="E13" s="66"/>
    </row>
    <row r="14" ht="16" customHeight="1" spans="1:5">
      <c r="A14" s="55" t="s">
        <v>186</v>
      </c>
      <c r="B14" s="55" t="s">
        <v>187</v>
      </c>
      <c r="C14" s="67">
        <f t="shared" si="0"/>
        <v>333.42</v>
      </c>
      <c r="D14" s="67">
        <v>333.42</v>
      </c>
      <c r="E14" s="66"/>
    </row>
    <row r="15" ht="16" customHeight="1" spans="1:5">
      <c r="A15" s="55" t="s">
        <v>188</v>
      </c>
      <c r="B15" s="55" t="s">
        <v>189</v>
      </c>
      <c r="C15" s="67">
        <f t="shared" si="0"/>
        <v>227.45</v>
      </c>
      <c r="D15" s="67">
        <v>227.45</v>
      </c>
      <c r="E15" s="66"/>
    </row>
    <row r="16" ht="16" customHeight="1" spans="1:5">
      <c r="A16" s="55" t="s">
        <v>190</v>
      </c>
      <c r="B16" s="55" t="s">
        <v>94</v>
      </c>
      <c r="C16" s="67">
        <f t="shared" si="0"/>
        <v>64.07</v>
      </c>
      <c r="D16" s="67">
        <v>64.07</v>
      </c>
      <c r="E16" s="66"/>
    </row>
    <row r="17" ht="16" customHeight="1" spans="1:5">
      <c r="A17" s="58" t="s">
        <v>191</v>
      </c>
      <c r="B17" s="58" t="s">
        <v>192</v>
      </c>
      <c r="C17" s="66">
        <f t="shared" si="0"/>
        <v>0.97</v>
      </c>
      <c r="D17" s="66">
        <f>D18</f>
        <v>0.97</v>
      </c>
      <c r="E17" s="66"/>
    </row>
    <row r="18" ht="16" customHeight="1" spans="1:5">
      <c r="A18" s="55" t="s">
        <v>193</v>
      </c>
      <c r="B18" s="55" t="s">
        <v>194</v>
      </c>
      <c r="C18" s="67">
        <v>0.65</v>
      </c>
      <c r="D18" s="67">
        <v>0.97</v>
      </c>
      <c r="E18" s="67"/>
    </row>
    <row r="19" ht="16" customHeight="1" spans="1:5">
      <c r="A19" s="55" t="s">
        <v>195</v>
      </c>
      <c r="B19" s="55" t="s">
        <v>196</v>
      </c>
      <c r="C19" s="67">
        <v>0</v>
      </c>
      <c r="D19" s="67"/>
      <c r="E19" s="67"/>
    </row>
    <row r="20" ht="16" customHeight="1" spans="1:5">
      <c r="A20" s="58" t="s">
        <v>197</v>
      </c>
      <c r="B20" s="58" t="s">
        <v>198</v>
      </c>
      <c r="C20" s="66">
        <f>E20</f>
        <v>108.38</v>
      </c>
      <c r="D20" s="66"/>
      <c r="E20" s="66">
        <f>SUM(E21:E37)</f>
        <v>108.38</v>
      </c>
    </row>
    <row r="21" ht="16" customHeight="1" spans="1:6">
      <c r="A21" s="55" t="s">
        <v>199</v>
      </c>
      <c r="B21" s="55" t="s">
        <v>200</v>
      </c>
      <c r="C21" s="67">
        <f>E21</f>
        <v>16.74</v>
      </c>
      <c r="D21" s="67"/>
      <c r="E21" s="67">
        <v>16.74</v>
      </c>
      <c r="F21" s="69"/>
    </row>
    <row r="22" ht="16" customHeight="1" spans="1:5">
      <c r="A22" s="55" t="s">
        <v>201</v>
      </c>
      <c r="B22" s="55" t="s">
        <v>202</v>
      </c>
      <c r="C22" s="67">
        <f t="shared" ref="C22:C36" si="1">E22</f>
        <v>6.18</v>
      </c>
      <c r="D22" s="67"/>
      <c r="E22" s="68">
        <v>6.18</v>
      </c>
    </row>
    <row r="23" ht="16" customHeight="1" spans="1:5">
      <c r="A23" s="55" t="s">
        <v>203</v>
      </c>
      <c r="B23" s="55" t="s">
        <v>204</v>
      </c>
      <c r="C23" s="67">
        <f t="shared" si="1"/>
        <v>12.88</v>
      </c>
      <c r="D23" s="67"/>
      <c r="E23" s="70">
        <v>12.88</v>
      </c>
    </row>
    <row r="24" ht="16" customHeight="1" spans="1:5">
      <c r="A24" s="55" t="s">
        <v>205</v>
      </c>
      <c r="B24" s="55" t="s">
        <v>206</v>
      </c>
      <c r="C24" s="67">
        <f t="shared" si="1"/>
        <v>3</v>
      </c>
      <c r="D24" s="67"/>
      <c r="E24" s="70">
        <v>3</v>
      </c>
    </row>
    <row r="25" ht="16" customHeight="1" spans="1:5">
      <c r="A25" s="55" t="s">
        <v>207</v>
      </c>
      <c r="B25" s="55" t="s">
        <v>208</v>
      </c>
      <c r="C25" s="67">
        <f t="shared" si="1"/>
        <v>5.65</v>
      </c>
      <c r="D25" s="67"/>
      <c r="E25" s="70">
        <v>5.65</v>
      </c>
    </row>
    <row r="26" ht="16" customHeight="1" spans="1:5">
      <c r="A26" s="55" t="s">
        <v>209</v>
      </c>
      <c r="B26" s="55" t="s">
        <v>210</v>
      </c>
      <c r="C26" s="67">
        <f t="shared" si="1"/>
        <v>7</v>
      </c>
      <c r="D26" s="67"/>
      <c r="E26" s="71">
        <v>7</v>
      </c>
    </row>
    <row r="27" ht="16" customHeight="1" spans="1:5">
      <c r="A27" s="55">
        <v>30204</v>
      </c>
      <c r="B27" s="55" t="s">
        <v>211</v>
      </c>
      <c r="C27" s="67">
        <f t="shared" si="1"/>
        <v>0</v>
      </c>
      <c r="D27" s="67"/>
      <c r="E27" s="71">
        <v>0</v>
      </c>
    </row>
    <row r="28" ht="16" customHeight="1" spans="1:5">
      <c r="A28" s="55" t="s">
        <v>212</v>
      </c>
      <c r="B28" s="55" t="s">
        <v>213</v>
      </c>
      <c r="C28" s="67">
        <f t="shared" si="1"/>
        <v>9</v>
      </c>
      <c r="D28" s="67"/>
      <c r="E28" s="71">
        <v>9</v>
      </c>
    </row>
    <row r="29" ht="16" customHeight="1" spans="1:5">
      <c r="A29" s="55" t="s">
        <v>214</v>
      </c>
      <c r="B29" s="55" t="s">
        <v>215</v>
      </c>
      <c r="C29" s="67">
        <f t="shared" si="1"/>
        <v>0.35</v>
      </c>
      <c r="D29" s="67"/>
      <c r="E29" s="71">
        <v>0.35</v>
      </c>
    </row>
    <row r="30" ht="16" customHeight="1" spans="1:5">
      <c r="A30" s="55" t="s">
        <v>216</v>
      </c>
      <c r="B30" s="55" t="s">
        <v>217</v>
      </c>
      <c r="C30" s="67">
        <f t="shared" si="1"/>
        <v>0</v>
      </c>
      <c r="D30" s="67"/>
      <c r="E30" s="71">
        <v>0</v>
      </c>
    </row>
    <row r="31" ht="16" customHeight="1" spans="1:5">
      <c r="A31" s="55" t="s">
        <v>218</v>
      </c>
      <c r="B31" s="55" t="s">
        <v>219</v>
      </c>
      <c r="C31" s="67">
        <f t="shared" si="1"/>
        <v>2</v>
      </c>
      <c r="D31" s="67"/>
      <c r="E31" s="71">
        <v>2</v>
      </c>
    </row>
    <row r="32" ht="16" customHeight="1" spans="1:5">
      <c r="A32" s="55" t="s">
        <v>220</v>
      </c>
      <c r="B32" s="55" t="s">
        <v>221</v>
      </c>
      <c r="C32" s="67">
        <f t="shared" si="1"/>
        <v>6</v>
      </c>
      <c r="D32" s="67"/>
      <c r="E32" s="71">
        <v>6</v>
      </c>
    </row>
    <row r="33" ht="16" customHeight="1" spans="1:5">
      <c r="A33" s="55" t="s">
        <v>222</v>
      </c>
      <c r="B33" s="55" t="s">
        <v>223</v>
      </c>
      <c r="C33" s="67">
        <f t="shared" si="1"/>
        <v>10</v>
      </c>
      <c r="D33" s="67"/>
      <c r="E33" s="71">
        <v>10</v>
      </c>
    </row>
    <row r="34" ht="16" customHeight="1" spans="1:5">
      <c r="A34" s="55" t="s">
        <v>224</v>
      </c>
      <c r="B34" s="55" t="s">
        <v>225</v>
      </c>
      <c r="C34" s="67">
        <f t="shared" si="1"/>
        <v>0</v>
      </c>
      <c r="D34" s="67"/>
      <c r="E34" s="71">
        <v>0</v>
      </c>
    </row>
    <row r="35" ht="16" customHeight="1" spans="1:5">
      <c r="A35" s="55" t="s">
        <v>226</v>
      </c>
      <c r="B35" s="55" t="s">
        <v>227</v>
      </c>
      <c r="C35" s="67">
        <f t="shared" si="1"/>
        <v>5</v>
      </c>
      <c r="D35" s="67"/>
      <c r="E35" s="71">
        <v>5</v>
      </c>
    </row>
    <row r="36" ht="16" customHeight="1" spans="1:5">
      <c r="A36" s="55" t="s">
        <v>228</v>
      </c>
      <c r="B36" s="55" t="s">
        <v>229</v>
      </c>
      <c r="C36" s="67">
        <f t="shared" si="1"/>
        <v>17</v>
      </c>
      <c r="D36" s="67"/>
      <c r="E36" s="71">
        <v>17</v>
      </c>
    </row>
    <row r="37" spans="1:6">
      <c r="A37" s="55">
        <v>30399</v>
      </c>
      <c r="B37" s="55" t="s">
        <v>230</v>
      </c>
      <c r="C37" s="67"/>
      <c r="D37" s="67"/>
      <c r="E37" s="67">
        <v>7.58</v>
      </c>
      <c r="F37" s="69"/>
    </row>
    <row r="38" spans="1:5">
      <c r="A38" s="55"/>
      <c r="B38" s="55"/>
      <c r="C38" s="67"/>
      <c r="D38" s="67"/>
      <c r="E38" s="67"/>
    </row>
    <row r="39" spans="1:5">
      <c r="A39" s="55"/>
      <c r="B39" s="55"/>
      <c r="C39" s="67"/>
      <c r="D39" s="67"/>
      <c r="E39" s="67"/>
    </row>
    <row r="40" spans="1:5">
      <c r="A40" s="55"/>
      <c r="B40" s="55"/>
      <c r="C40" s="67"/>
      <c r="D40" s="67"/>
      <c r="E40" s="67"/>
    </row>
    <row r="41" spans="1:5">
      <c r="A41" s="55"/>
      <c r="B41" s="55"/>
      <c r="C41" s="67"/>
      <c r="D41" s="67"/>
      <c r="E41" s="67"/>
    </row>
    <row r="42" spans="1:5">
      <c r="A42" s="55"/>
      <c r="B42" s="55"/>
      <c r="C42" s="67"/>
      <c r="D42" s="67"/>
      <c r="E42" s="67"/>
    </row>
    <row r="43" spans="1:5">
      <c r="A43" s="58"/>
      <c r="B43" s="58"/>
      <c r="C43" s="66"/>
      <c r="D43" s="66"/>
      <c r="E43" s="66"/>
    </row>
    <row r="44" spans="1:1">
      <c r="A44" s="63" t="s">
        <v>95</v>
      </c>
    </row>
    <row r="45" spans="1:1">
      <c r="A45" s="64" t="s">
        <v>136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9" sqref="D9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40" t="s">
        <v>231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50" t="s">
        <v>138</v>
      </c>
      <c r="B3" s="45" t="s">
        <v>232</v>
      </c>
      <c r="C3" s="45"/>
      <c r="D3" s="45"/>
      <c r="E3" s="45"/>
      <c r="F3" s="45"/>
      <c r="G3" s="45" t="s">
        <v>233</v>
      </c>
      <c r="H3" s="45" t="s">
        <v>234</v>
      </c>
    </row>
    <row r="4" ht="15" customHeight="1" spans="1:8">
      <c r="A4" s="50"/>
      <c r="B4" s="45" t="s">
        <v>99</v>
      </c>
      <c r="C4" s="45" t="s">
        <v>235</v>
      </c>
      <c r="D4" s="45" t="s">
        <v>236</v>
      </c>
      <c r="E4" s="45" t="s">
        <v>237</v>
      </c>
      <c r="F4" s="45"/>
      <c r="G4" s="45"/>
      <c r="H4" s="45"/>
    </row>
    <row r="5" spans="1:8">
      <c r="A5" s="50"/>
      <c r="B5" s="45"/>
      <c r="C5" s="45"/>
      <c r="D5" s="45"/>
      <c r="E5" s="45" t="s">
        <v>238</v>
      </c>
      <c r="F5" s="45" t="s">
        <v>239</v>
      </c>
      <c r="G5" s="45"/>
      <c r="H5" s="45"/>
    </row>
    <row r="6" spans="1:8">
      <c r="A6" s="45" t="s">
        <v>54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</row>
    <row r="7" spans="1:8">
      <c r="A7" s="58" t="s">
        <v>78</v>
      </c>
      <c r="B7" s="59"/>
      <c r="C7" s="59"/>
      <c r="D7" s="59"/>
      <c r="E7" s="59"/>
      <c r="F7" s="59"/>
      <c r="G7" s="59"/>
      <c r="H7" s="59"/>
    </row>
    <row r="8" spans="1:8">
      <c r="A8" s="60" t="s">
        <v>144</v>
      </c>
      <c r="B8" s="61">
        <f>D8+F8</f>
        <v>3.35</v>
      </c>
      <c r="C8" s="62"/>
      <c r="D8" s="62">
        <v>0.35</v>
      </c>
      <c r="E8" s="62"/>
      <c r="F8" s="65">
        <v>3</v>
      </c>
      <c r="G8" s="59"/>
      <c r="H8" s="59"/>
    </row>
    <row r="9" spans="1:8">
      <c r="A9" s="60" t="s">
        <v>145</v>
      </c>
      <c r="B9" s="61">
        <f>D9+F9</f>
        <v>3.35</v>
      </c>
      <c r="C9" s="62"/>
      <c r="D9" s="62">
        <v>0.35</v>
      </c>
      <c r="E9" s="62"/>
      <c r="F9" s="65">
        <v>3</v>
      </c>
      <c r="G9" s="59"/>
      <c r="H9" s="59"/>
    </row>
    <row r="10" spans="1:8">
      <c r="A10" s="55"/>
      <c r="B10" s="59"/>
      <c r="C10" s="59"/>
      <c r="D10" s="59"/>
      <c r="E10" s="59"/>
      <c r="F10" s="59"/>
      <c r="G10" s="59"/>
      <c r="H10" s="59"/>
    </row>
    <row r="11" spans="1:8">
      <c r="A11" s="55"/>
      <c r="B11" s="59"/>
      <c r="C11" s="59"/>
      <c r="D11" s="59"/>
      <c r="E11" s="59"/>
      <c r="F11" s="59"/>
      <c r="G11" s="59"/>
      <c r="H11" s="59"/>
    </row>
    <row r="12" spans="1:8">
      <c r="A12" s="55"/>
      <c r="B12" s="59"/>
      <c r="C12" s="59"/>
      <c r="D12" s="59"/>
      <c r="E12" s="59"/>
      <c r="F12" s="59"/>
      <c r="G12" s="59"/>
      <c r="H12" s="59"/>
    </row>
    <row r="13" spans="1:8">
      <c r="A13" s="55"/>
      <c r="B13" s="59"/>
      <c r="C13" s="59"/>
      <c r="D13" s="59"/>
      <c r="E13" s="59"/>
      <c r="F13" s="59"/>
      <c r="G13" s="59"/>
      <c r="H13" s="59"/>
    </row>
    <row r="14" spans="1:8">
      <c r="A14" s="55"/>
      <c r="B14" s="59"/>
      <c r="C14" s="59"/>
      <c r="D14" s="59"/>
      <c r="E14" s="59"/>
      <c r="F14" s="59"/>
      <c r="G14" s="59"/>
      <c r="H14" s="59"/>
    </row>
    <row r="15" spans="1:8">
      <c r="A15" s="55"/>
      <c r="B15" s="59"/>
      <c r="C15" s="59"/>
      <c r="D15" s="59"/>
      <c r="E15" s="59"/>
      <c r="F15" s="59"/>
      <c r="G15" s="59"/>
      <c r="H15" s="59"/>
    </row>
    <row r="16" spans="1:8">
      <c r="A16" s="55"/>
      <c r="B16" s="59"/>
      <c r="C16" s="59"/>
      <c r="D16" s="59"/>
      <c r="E16" s="59"/>
      <c r="F16" s="59"/>
      <c r="G16" s="59"/>
      <c r="H16" s="59"/>
    </row>
    <row r="17" spans="1:1">
      <c r="A17" s="63" t="s">
        <v>95</v>
      </c>
    </row>
    <row r="18" spans="1:1">
      <c r="A18" s="64" t="s">
        <v>136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24" sqref="H24"/>
    </sheetView>
  </sheetViews>
  <sheetFormatPr defaultColWidth="9" defaultRowHeight="14.25" outlineLevelCol="4"/>
  <cols>
    <col min="1" max="1" width="21.625" customWidth="1"/>
    <col min="2" max="2" width="24.375" customWidth="1"/>
    <col min="3" max="3" width="11.125" customWidth="1"/>
    <col min="4" max="5" width="14.5" customWidth="1"/>
  </cols>
  <sheetData>
    <row r="1" ht="20.25" spans="1:5">
      <c r="A1" s="40" t="s">
        <v>240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50" t="s">
        <v>241</v>
      </c>
      <c r="B3" s="50" t="s">
        <v>4</v>
      </c>
      <c r="C3" s="50" t="s">
        <v>99</v>
      </c>
      <c r="D3" s="50" t="s">
        <v>75</v>
      </c>
      <c r="E3" s="50" t="s">
        <v>76</v>
      </c>
    </row>
    <row r="4" spans="1:5">
      <c r="A4" s="50" t="s">
        <v>54</v>
      </c>
      <c r="B4" s="50" t="s">
        <v>54</v>
      </c>
      <c r="C4" s="50">
        <v>1</v>
      </c>
      <c r="D4" s="50">
        <v>2</v>
      </c>
      <c r="E4" s="50">
        <v>3</v>
      </c>
    </row>
    <row r="5" spans="1:5">
      <c r="A5" s="51"/>
      <c r="B5" s="52" t="s">
        <v>139</v>
      </c>
      <c r="C5" s="53"/>
      <c r="D5" s="53">
        <f>D6+D7+D9+D10+D11+D12+D13+D14+D16+D17+D18+D19+D20</f>
        <v>91.64</v>
      </c>
      <c r="E5" s="56"/>
    </row>
    <row r="6" spans="1:5">
      <c r="A6" s="54">
        <v>1</v>
      </c>
      <c r="B6" s="48" t="s">
        <v>242</v>
      </c>
      <c r="C6" s="47"/>
      <c r="D6" s="47">
        <v>17</v>
      </c>
      <c r="E6" s="57"/>
    </row>
    <row r="7" spans="1:5">
      <c r="A7" s="54">
        <v>2</v>
      </c>
      <c r="B7" s="48" t="s">
        <v>243</v>
      </c>
      <c r="C7" s="47"/>
      <c r="D7" s="47">
        <v>5</v>
      </c>
      <c r="E7" s="57"/>
    </row>
    <row r="8" spans="1:5">
      <c r="A8" s="54">
        <v>3</v>
      </c>
      <c r="B8" s="48" t="s">
        <v>244</v>
      </c>
      <c r="C8" s="47"/>
      <c r="D8" s="47"/>
      <c r="E8" s="57"/>
    </row>
    <row r="9" spans="1:5">
      <c r="A9" s="54">
        <v>4</v>
      </c>
      <c r="B9" s="48" t="s">
        <v>245</v>
      </c>
      <c r="C9" s="47"/>
      <c r="D9" s="47">
        <v>10</v>
      </c>
      <c r="E9" s="57"/>
    </row>
    <row r="10" spans="1:5">
      <c r="A10" s="54">
        <v>5</v>
      </c>
      <c r="B10" s="48" t="s">
        <v>246</v>
      </c>
      <c r="C10" s="47"/>
      <c r="D10" s="47">
        <v>6</v>
      </c>
      <c r="E10" s="57"/>
    </row>
    <row r="11" spans="1:5">
      <c r="A11" s="54">
        <v>6</v>
      </c>
      <c r="B11" s="48" t="s">
        <v>247</v>
      </c>
      <c r="C11" s="47"/>
      <c r="D11" s="47">
        <v>7</v>
      </c>
      <c r="E11" s="57"/>
    </row>
    <row r="12" spans="1:5">
      <c r="A12" s="54">
        <v>7</v>
      </c>
      <c r="B12" s="55" t="s">
        <v>248</v>
      </c>
      <c r="C12" s="47"/>
      <c r="D12" s="47">
        <v>9</v>
      </c>
      <c r="E12" s="57"/>
    </row>
    <row r="13" spans="1:5">
      <c r="A13" s="54">
        <v>8</v>
      </c>
      <c r="B13" s="48" t="s">
        <v>249</v>
      </c>
      <c r="C13" s="47"/>
      <c r="D13" s="47">
        <v>5.65</v>
      </c>
      <c r="E13" s="57"/>
    </row>
    <row r="14" spans="1:5">
      <c r="A14" s="54">
        <v>9</v>
      </c>
      <c r="B14" s="48" t="s">
        <v>250</v>
      </c>
      <c r="C14" s="47"/>
      <c r="D14" s="47">
        <v>2</v>
      </c>
      <c r="E14" s="57"/>
    </row>
    <row r="15" spans="1:5">
      <c r="A15" s="54">
        <v>10</v>
      </c>
      <c r="B15" s="48" t="s">
        <v>251</v>
      </c>
      <c r="C15" s="47"/>
      <c r="D15" s="47"/>
      <c r="E15" s="57"/>
    </row>
    <row r="16" spans="1:5">
      <c r="A16" s="54">
        <v>11</v>
      </c>
      <c r="B16" s="48" t="s">
        <v>252</v>
      </c>
      <c r="C16" s="47"/>
      <c r="D16" s="47">
        <v>6.18</v>
      </c>
      <c r="E16" s="57"/>
    </row>
    <row r="17" spans="1:5">
      <c r="A17" s="54">
        <v>12</v>
      </c>
      <c r="B17" s="48" t="s">
        <v>253</v>
      </c>
      <c r="C17" s="47"/>
      <c r="D17" s="47">
        <v>12.88</v>
      </c>
      <c r="E17" s="57"/>
    </row>
    <row r="18" spans="1:5">
      <c r="A18" s="54">
        <v>13</v>
      </c>
      <c r="B18" s="48" t="s">
        <v>254</v>
      </c>
      <c r="C18" s="47"/>
      <c r="D18" s="47">
        <v>3</v>
      </c>
      <c r="E18" s="57"/>
    </row>
    <row r="19" spans="1:5">
      <c r="A19" s="54">
        <v>14</v>
      </c>
      <c r="B19" s="55" t="s">
        <v>255</v>
      </c>
      <c r="C19" s="47"/>
      <c r="D19" s="47">
        <v>7.58</v>
      </c>
      <c r="E19" s="57"/>
    </row>
    <row r="20" spans="1:5">
      <c r="A20" s="54">
        <v>15</v>
      </c>
      <c r="B20" s="55" t="s">
        <v>256</v>
      </c>
      <c r="C20" s="47"/>
      <c r="D20" s="47">
        <v>0.35</v>
      </c>
      <c r="E20" s="57"/>
    </row>
    <row r="21" spans="1:1">
      <c r="A21" s="49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2025-02-13T15:41:05Z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C7617E431987445592F63D267E23EB8C_13</vt:lpwstr>
  </property>
  <property fmtid="{D5CDD505-2E9C-101B-9397-08002B2CF9AE}" pid="3" name="KSOProductBuildVer">
    <vt:lpwstr>2052-12.8.2.1115</vt:lpwstr>
  </property>
</Properties>
</file>