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73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<sst xmlns="http://schemas.openxmlformats.org/spreadsheetml/2006/main" count="368" uniqueCount="277">
  <si>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</si>
  <si>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</si>
  <si>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</si>
  <si>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</si>
  <si>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</si>
  <si>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</si>
  <si>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</si>
  <si>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</si>
  <si>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</si>
  <si>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</si>
  <si>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</si>
  <si>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</si>
  <si>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</si>
  <si>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</si>
  <si>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</si>
  <si>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</si>
  <si>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</si>
  <si>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</si>
  <si>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</si>
  <si>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</si>
  <si>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</si>
  <si>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</si>
  <si>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</si>
  <si>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</si>
  <si>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</si>
  <si>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</si>
  <si>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</si>
  <si>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</si>
  <si>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</si>
  <si>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</si>
  <si>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</si>
  <si>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</si>
  <si>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</si>
  <si>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</si>
  <si>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</si>
  <si>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</si>
  <si>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</si>
  <si>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</si>
  <si>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</si>
  <si>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</si>
  <si>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</si>
  <si>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</si>
  <si>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</si>
  <si>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</si>
  <si>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</si>
  <si>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</si>
  <si>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</si>
  <si>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</si>
  <si>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</si>
  <si>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</si>
  <si>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</si>
  <si>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</si>
  <si>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</si>
  <si>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</si>
  <si>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</si>
  <si>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</si>
  <si>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财政拨款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</si>
  <si>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</si>
  <si>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</si>
  <si>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</si>
  <si>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</si>
  <si>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</si>
  <si>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</si>
  <si>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</si>
  <si>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</si>
  <si>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</si>
  <si>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</si>
  <si>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</si>
  <si>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</si>
  <si>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</si>
  <si>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</si>
  <si>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</si>
  <si>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</si>
  <si>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</si>
  <si>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</si>
  <si>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</si>
  <si>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</si>
  <si>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</si>
  <si>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</si>
  <si>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201一般公共服务支出</t>
  </si>
  <si>
    <t>20134统战事务</t>
  </si>
  <si>
    <t>2013401行政运行</t>
  </si>
  <si>
    <t>2013404宗教事务</t>
  </si>
  <si>
    <t>2013450事业运行</t>
  </si>
  <si>
    <t>2013499其他民族宗教事务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</si>
  <si>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</si>
  <si>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</si>
  <si>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</si>
  <si>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</si>
  <si>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20808抚恤</t>
  </si>
  <si>
    <t>2080899其他优抚支出</t>
  </si>
  <si>
    <t>20899其他社会保障和就业支出</t>
  </si>
  <si>
    <t>2089999其他社会保障和就业支出</t>
  </si>
  <si>
    <t>210卫生健康支出</t>
  </si>
  <si>
    <t>21011行政事业单位医疗</t>
  </si>
  <si>
    <t>2011101行政单位医疗</t>
  </si>
  <si>
    <t>221住房保障支出</t>
  </si>
  <si>
    <t>22102住房改革支出</t>
  </si>
  <si>
    <t>2210201住房公积金</t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</si>
  <si>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</si>
  <si>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</si>
  <si>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</si>
  <si>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</si>
  <si>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</si>
  <si>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</si>
  <si>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</si>
  <si>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</si>
  <si>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</si>
  <si>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</si>
  <si>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</si>
  <si>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</si>
  <si>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</si>
  <si>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</si>
  <si>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</si>
  <si>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</si>
  <si>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</si>
  <si>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</si>
  <si>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t>（十）卫生健康支出</t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</si>
  <si>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</si>
  <si>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</si>
  <si>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</si>
  <si>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</si>
  <si>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</si>
  <si>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</si>
  <si>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</si>
  <si>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</si>
  <si>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</si>
  <si>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t>（二十）住房保障支出</t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</si>
  <si>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</si>
  <si>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</si>
  <si>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</si>
  <si>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</si>
  <si>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</si>
  <si>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</si>
  <si>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</si>
  <si>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</si>
  <si>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</si>
  <si>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</si>
  <si>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</si>
  <si>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</si>
  <si>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</si>
  <si>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</si>
  <si>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</si>
  <si>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</si>
  <si>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</si>
  <si>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</si>
  <si>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t>中共华池县委统战部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</si>
  <si>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</si>
  <si>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</si>
  <si>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</si>
  <si>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</si>
  <si>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</si>
  <si>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201</t>
  </si>
  <si>
    <t>一般公共服务支出</t>
  </si>
  <si>
    <t>20134</t>
  </si>
  <si>
    <t>统战事务</t>
  </si>
  <si>
    <t>2013401</t>
  </si>
  <si>
    <t>行政运行</t>
  </si>
  <si>
    <t>宗教事务</t>
  </si>
  <si>
    <t>2013450</t>
  </si>
  <si>
    <t>事业运行</t>
  </si>
  <si>
    <t>其他民族宗教事务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</si>
  <si>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</si>
  <si>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</si>
  <si>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</si>
  <si>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</si>
  <si>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</si>
  <si>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</si>
  <si>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</si>
  <si>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</si>
  <si>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抚恤</t>
  </si>
  <si>
    <t>其他优抚支出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</si>
  <si>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</si>
  <si>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</si>
  <si>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</si>
  <si>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</si>
  <si>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</si>
  <si>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</si>
  <si>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</si>
  <si>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</si>
  <si>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</si>
  <si>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</si>
  <si>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</si>
  <si>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</si>
  <si>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</si>
  <si>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</si>
  <si>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</si>
  <si>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</si>
  <si>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</si>
  <si>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</si>
  <si>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</si>
  <si>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</si>
  <si>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</si>
  <si>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</si>
  <si>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30103</t>
  </si>
  <si>
    <t>奖金</t>
  </si>
  <si>
    <t>30102</t>
  </si>
  <si>
    <t>津贴补贴</t>
  </si>
  <si>
    <t>30101</t>
  </si>
  <si>
    <t>基本工资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</si>
  <si>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</si>
  <si>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</si>
  <si>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</si>
  <si>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</si>
  <si>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</si>
  <si>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</si>
  <si>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</si>
  <si>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</si>
  <si>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</si>
  <si>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</si>
  <si>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</si>
  <si>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</si>
  <si>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</si>
  <si>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30211</t>
  </si>
  <si>
    <t>差旅费</t>
  </si>
  <si>
    <t>30239</t>
  </si>
  <si>
    <t>其他交通费用</t>
  </si>
  <si>
    <t>30228</t>
  </si>
  <si>
    <t>工会经费</t>
  </si>
  <si>
    <t>30229</t>
  </si>
  <si>
    <t>福利费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</si>
  <si>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</si>
  <si>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</si>
  <si>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</si>
  <si>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</si>
  <si>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</si>
  <si>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</si>
  <si>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</si>
  <si>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</si>
  <si>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</si>
  <si>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</si>
  <si>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</si>
  <si>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</si>
  <si>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30217</t>
  </si>
  <si>
    <t>公务接待费</t>
  </si>
  <si>
    <t>30299</t>
  </si>
  <si>
    <t>其他商品和服务支出</t>
  </si>
  <si>
    <t>30208</t>
  </si>
  <si>
    <t>取暖费</t>
  </si>
  <si>
    <t>303</t>
  </si>
  <si>
    <t>对个人和家庭的补助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</si>
  <si>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</si>
  <si>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</si>
  <si>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</si>
  <si>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</si>
  <si>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</si>
  <si>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</si>
  <si>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</si>
  <si>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</si>
  <si>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</si>
  <si>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</si>
  <si>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</si>
  <si>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</si>
  <si>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</si>
  <si>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</si>
  <si>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</si>
  <si>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</si>
  <si>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</si>
  <si>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</si>
  <si>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</si>
  <si>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</si>
  <si>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</si>
  <si>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</si>
  <si>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</si>
  <si>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</si>
  <si>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</si>
  <si>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</si>
  <si>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t>[31002]办公设备购置</t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</si>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</sst>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b/>
      <sz val="9"/>
      <name val="SimSun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</cellStyleXfs>
  <cellXfs count="6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justify" vertical="top"/>
    </xf>
    <xf numFmtId="0" fontId="7" fillId="0" borderId="0" xfId="0" applyFont="1" applyAlignment="1">
      <alignment horizontal="left" vertical="center" indent="2"/>
    </xf>
    <xf numFmtId="0" fontId="6" fillId="0" borderId="0" xfId="0" applyFont="1" applyAlignment="1">
      <alignment horizontal="justify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/>
    </xf>
    <xf numFmtId="176" fontId="5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top"/>
    </xf>
    <xf numFmtId="0" fontId="9" fillId="0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 vertical="center" indent="2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topLeftCell="A10" workbookViewId="0">
      <selection activeCell="H28" sqref="H28"/>
    </sheetView>
  </sheetViews>
  <sheetFormatPr defaultColWidth="9" defaultRowHeight="13.5" outlineLevelCol="3"/>
  <cols>
    <col min="1" max="1" width="25.625" customWidth="1"/>
    <col min="2" max="2" width="13.375" customWidth="1"/>
    <col min="3" max="3" width="30.625" customWidth="1"/>
    <col min="4" max="4" width="13.75" customWidth="1"/>
  </cols>
  <sheetData>
    <row r="1" ht="20.25" spans="1:4">
      <c r="A1" s="58" t="s">
        <v>0</v>
      </c>
      <c r="B1" s="58"/>
      <c r="C1" s="58"/>
      <c r="D1" s="58"/>
    </row>
    <row r="2" spans="1:4">
      <c r="A2" s="59"/>
      <c r="D2" t="s">
        <v>1</v>
      </c>
    </row>
    <row r="3" ht="17" customHeight="1" spans="1:4">
      <c r="A3" s="11" t="s">
        <v>2</v>
      </c>
      <c r="B3" s="11"/>
      <c r="C3" s="11" t="s">
        <v>3</v>
      </c>
      <c r="D3" s="11"/>
    </row>
    <row r="4" ht="17" customHeight="1" spans="1:4">
      <c r="A4" s="11" t="s">
        <v>4</v>
      </c>
      <c r="B4" s="11" t="s">
        <v>5</v>
      </c>
      <c r="C4" s="11" t="s">
        <v>4</v>
      </c>
      <c r="D4" s="11" t="s">
        <v>5</v>
      </c>
    </row>
    <row r="5" ht="17" customHeight="1" spans="1:4">
      <c r="A5" s="53" t="s">
        <v>6</v>
      </c>
      <c r="B5" s="15">
        <f>159.96+0.35+66.34+106</f>
        <v>332.65</v>
      </c>
      <c r="C5" s="53" t="s">
        <v>7</v>
      </c>
      <c r="D5" s="15">
        <v>286.48</v>
      </c>
    </row>
    <row r="6" ht="17" customHeight="1" spans="1:4">
      <c r="A6" s="53" t="s">
        <v>8</v>
      </c>
      <c r="B6" s="62"/>
      <c r="C6" s="53" t="s">
        <v>9</v>
      </c>
      <c r="D6" s="21"/>
    </row>
    <row r="7" ht="17" customHeight="1" spans="1:4">
      <c r="A7" s="53" t="s">
        <v>10</v>
      </c>
      <c r="B7" s="62"/>
      <c r="C7" s="53" t="s">
        <v>11</v>
      </c>
      <c r="D7" s="21"/>
    </row>
    <row r="8" ht="17" customHeight="1" spans="1:4">
      <c r="A8" s="53" t="s">
        <v>12</v>
      </c>
      <c r="B8" s="62"/>
      <c r="C8" s="53" t="s">
        <v>13</v>
      </c>
      <c r="D8" s="21"/>
    </row>
    <row r="9" ht="17" customHeight="1" spans="1:4">
      <c r="A9" s="53" t="s">
        <v>14</v>
      </c>
      <c r="B9" s="62"/>
      <c r="C9" s="53" t="s">
        <v>15</v>
      </c>
      <c r="D9" s="21"/>
    </row>
    <row r="10" ht="17" customHeight="1" spans="1:4">
      <c r="A10" s="53" t="s">
        <v>16</v>
      </c>
      <c r="B10" s="62"/>
      <c r="C10" s="53" t="s">
        <v>17</v>
      </c>
      <c r="D10" s="21"/>
    </row>
    <row r="11" ht="17" customHeight="1" spans="1:4">
      <c r="A11" s="53" t="s">
        <v>18</v>
      </c>
      <c r="B11" s="62"/>
      <c r="C11" s="53" t="s">
        <v>19</v>
      </c>
      <c r="D11" s="21"/>
    </row>
    <row r="12" ht="17" customHeight="1" spans="1:4">
      <c r="A12" s="53" t="s">
        <v>20</v>
      </c>
      <c r="B12" s="62"/>
      <c r="C12" s="53" t="s">
        <v>21</v>
      </c>
      <c r="D12" s="63">
        <v>26.11</v>
      </c>
    </row>
    <row r="13" ht="17" customHeight="1" spans="1:4">
      <c r="A13" s="53" t="s">
        <v>22</v>
      </c>
      <c r="B13" s="62"/>
      <c r="C13" s="53" t="s">
        <v>23</v>
      </c>
      <c r="D13" s="21"/>
    </row>
    <row r="14" ht="17" customHeight="1" spans="1:4">
      <c r="A14" s="53"/>
      <c r="B14" s="55"/>
      <c r="C14" s="53" t="s">
        <v>24</v>
      </c>
      <c r="D14" s="63">
        <v>8.11</v>
      </c>
    </row>
    <row r="15" ht="17" customHeight="1" spans="1:4">
      <c r="A15" s="53"/>
      <c r="B15" s="55"/>
      <c r="C15" s="53" t="s">
        <v>25</v>
      </c>
      <c r="D15" s="21"/>
    </row>
    <row r="16" ht="17" customHeight="1" spans="1:4">
      <c r="A16" s="53"/>
      <c r="B16" s="55"/>
      <c r="C16" s="53" t="s">
        <v>26</v>
      </c>
      <c r="D16" s="21"/>
    </row>
    <row r="17" ht="17" customHeight="1" spans="1:4">
      <c r="A17" s="53"/>
      <c r="B17" s="55"/>
      <c r="C17" s="53" t="s">
        <v>27</v>
      </c>
      <c r="D17" s="21"/>
    </row>
    <row r="18" ht="17" customHeight="1" spans="1:4">
      <c r="A18" s="53"/>
      <c r="B18" s="55"/>
      <c r="C18" s="53" t="s">
        <v>28</v>
      </c>
      <c r="D18" s="21"/>
    </row>
    <row r="19" ht="17" customHeight="1" spans="1:4">
      <c r="A19" s="53"/>
      <c r="B19" s="55"/>
      <c r="C19" s="53" t="s">
        <v>29</v>
      </c>
      <c r="D19" s="21"/>
    </row>
    <row r="20" ht="17" customHeight="1" spans="1:4">
      <c r="A20" s="53"/>
      <c r="B20" s="55"/>
      <c r="C20" s="53" t="s">
        <v>30</v>
      </c>
      <c r="D20" s="21"/>
    </row>
    <row r="21" ht="17" customHeight="1" spans="1:4">
      <c r="A21" s="53"/>
      <c r="B21" s="55"/>
      <c r="C21" s="53" t="s">
        <v>31</v>
      </c>
      <c r="D21" s="21"/>
    </row>
    <row r="22" ht="17" customHeight="1" spans="1:4">
      <c r="A22" s="53"/>
      <c r="B22" s="55"/>
      <c r="C22" s="53" t="s">
        <v>32</v>
      </c>
      <c r="D22" s="21"/>
    </row>
    <row r="23" ht="17" customHeight="1" spans="1:4">
      <c r="A23" s="53"/>
      <c r="B23" s="55"/>
      <c r="C23" s="53" t="s">
        <v>33</v>
      </c>
      <c r="D23" s="21"/>
    </row>
    <row r="24" ht="17" customHeight="1" spans="1:4">
      <c r="A24" s="53"/>
      <c r="B24" s="55"/>
      <c r="C24" s="53" t="s">
        <v>34</v>
      </c>
      <c r="D24" s="63">
        <v>11.95</v>
      </c>
    </row>
    <row r="25" ht="17" customHeight="1" spans="1:4">
      <c r="A25" s="53"/>
      <c r="B25" s="55"/>
      <c r="C25" s="53" t="s">
        <v>35</v>
      </c>
      <c r="D25" s="21"/>
    </row>
    <row r="26" ht="17" customHeight="1" spans="1:4">
      <c r="A26" s="53"/>
      <c r="B26" s="55"/>
      <c r="C26" s="53" t="s">
        <v>36</v>
      </c>
      <c r="D26" s="21"/>
    </row>
    <row r="27" ht="17" customHeight="1" spans="1:4">
      <c r="A27" s="53"/>
      <c r="B27" s="55"/>
      <c r="C27" s="53" t="s">
        <v>37</v>
      </c>
      <c r="D27" s="21"/>
    </row>
    <row r="28" ht="17" customHeight="1" spans="1:4">
      <c r="A28" s="53"/>
      <c r="B28" s="55"/>
      <c r="C28" s="53" t="s">
        <v>38</v>
      </c>
      <c r="D28" s="21"/>
    </row>
    <row r="29" ht="17" customHeight="1" spans="1:4">
      <c r="A29" s="53"/>
      <c r="B29" s="55"/>
      <c r="C29" s="53" t="s">
        <v>39</v>
      </c>
      <c r="D29" s="21"/>
    </row>
    <row r="30" ht="17" customHeight="1" spans="1:4">
      <c r="A30" s="53"/>
      <c r="B30" s="55"/>
      <c r="C30" s="53" t="s">
        <v>40</v>
      </c>
      <c r="D30" s="21"/>
    </row>
    <row r="31" ht="17" customHeight="1" spans="1:4">
      <c r="A31" s="53"/>
      <c r="B31" s="55"/>
      <c r="C31" s="53" t="s">
        <v>41</v>
      </c>
      <c r="D31" s="21"/>
    </row>
    <row r="32" ht="17" customHeight="1" spans="1:4">
      <c r="A32" s="53"/>
      <c r="B32" s="55"/>
      <c r="C32" s="53" t="s">
        <v>42</v>
      </c>
      <c r="D32" s="21"/>
    </row>
    <row r="33" ht="17" customHeight="1" spans="1:4">
      <c r="A33" s="53"/>
      <c r="B33" s="55"/>
      <c r="C33" s="53" t="s">
        <v>43</v>
      </c>
      <c r="D33" s="21"/>
    </row>
    <row r="34" ht="17" customHeight="1" spans="1:4">
      <c r="A34" s="53"/>
      <c r="B34" s="55"/>
      <c r="C34" s="53" t="s">
        <v>44</v>
      </c>
      <c r="D34" s="21"/>
    </row>
    <row r="35" ht="17" customHeight="1" spans="1:4">
      <c r="A35" s="11" t="s">
        <v>45</v>
      </c>
      <c r="B35" s="62">
        <f>159.96+0.35+66.34+106</f>
        <v>332.65</v>
      </c>
      <c r="C35" s="11" t="s">
        <v>46</v>
      </c>
      <c r="D35" s="62">
        <f>159.96+0.35+66.34+106</f>
        <v>332.65</v>
      </c>
    </row>
    <row r="36" ht="17" customHeight="1" spans="1:4">
      <c r="A36" s="53" t="s">
        <v>47</v>
      </c>
      <c r="B36" s="64"/>
      <c r="C36" s="53" t="s">
        <v>48</v>
      </c>
      <c r="D36" s="64"/>
    </row>
    <row r="37" ht="17" customHeight="1" spans="1:4">
      <c r="A37" s="53" t="s">
        <v>49</v>
      </c>
      <c r="B37" s="64"/>
      <c r="C37" s="53"/>
      <c r="D37" s="65"/>
    </row>
    <row r="38" ht="17" customHeight="1" spans="1:4">
      <c r="A38" s="66"/>
      <c r="B38" s="67"/>
      <c r="C38" s="66"/>
      <c r="D38" s="65"/>
    </row>
    <row r="39" ht="17" customHeight="1" spans="1:4">
      <c r="A39" s="11" t="s">
        <v>50</v>
      </c>
      <c r="B39" s="62">
        <f>159.96+0.35+66.34+106</f>
        <v>332.65</v>
      </c>
      <c r="C39" s="11" t="s">
        <v>51</v>
      </c>
      <c r="D39" s="62">
        <f>159.96+0.35+66.34+106</f>
        <v>332.65</v>
      </c>
    </row>
    <row r="40" ht="22.5" spans="1:1">
      <c r="A40" s="28" t="s">
        <v>52</v>
      </c>
    </row>
  </sheetData>
  <mergeCells count="3">
    <mergeCell ref="A1:D1"/>
    <mergeCell ref="A3:B3"/>
    <mergeCell ref="C3:D3"/>
  </mergeCells>
  <pageMargins left="0.747916666666667" right="0.511805555555556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E9" sqref="E9"/>
    </sheetView>
  </sheetViews>
  <sheetFormatPr defaultColWidth="9" defaultRowHeight="13.5" outlineLevelCol="1"/>
  <cols>
    <col min="1" max="1" width="49.375" customWidth="1"/>
    <col min="2" max="2" width="28.75" customWidth="1"/>
  </cols>
  <sheetData>
    <row r="1" ht="20.25" spans="1:2">
      <c r="A1" s="1" t="s">
        <v>268</v>
      </c>
      <c r="B1" s="1"/>
    </row>
    <row r="2" spans="1:2">
      <c r="A2" s="2"/>
      <c r="B2" s="3" t="s">
        <v>1</v>
      </c>
    </row>
    <row r="3" ht="15" customHeight="1" spans="1:2">
      <c r="A3" s="4" t="s">
        <v>269</v>
      </c>
      <c r="B3" s="5" t="s">
        <v>270</v>
      </c>
    </row>
    <row r="4" spans="1:2">
      <c r="A4" s="4"/>
      <c r="B4" s="5"/>
    </row>
    <row r="5" ht="27" customHeight="1" spans="1:2">
      <c r="A5" s="6" t="s">
        <v>54</v>
      </c>
      <c r="B5" s="5">
        <v>1</v>
      </c>
    </row>
    <row r="6" ht="27" customHeight="1" spans="1:2">
      <c r="A6" s="7" t="s">
        <v>78</v>
      </c>
      <c r="B6" s="8"/>
    </row>
    <row r="7" ht="27" customHeight="1" spans="1:2">
      <c r="A7" s="9" t="s">
        <v>271</v>
      </c>
      <c r="B7" s="8"/>
    </row>
    <row r="8" ht="27" customHeight="1" spans="1:2">
      <c r="A8" s="9"/>
      <c r="B8" s="8"/>
    </row>
    <row r="9" ht="27" customHeight="1" spans="1:2">
      <c r="A9" s="9"/>
      <c r="B9" s="8"/>
    </row>
    <row r="10" ht="27" customHeight="1" spans="1:2">
      <c r="A10" s="9"/>
      <c r="B10" s="8"/>
    </row>
    <row r="11" ht="27" customHeight="1" spans="1:2">
      <c r="A11" s="9"/>
      <c r="B11" s="8"/>
    </row>
    <row r="12" ht="27" customHeight="1" spans="1:2">
      <c r="A12" s="9"/>
      <c r="B12" s="8"/>
    </row>
    <row r="13" ht="27" customHeight="1" spans="1:2">
      <c r="A13" s="9"/>
      <c r="B13" s="8"/>
    </row>
    <row r="14" ht="27" customHeight="1" spans="1:2">
      <c r="A14" s="9"/>
      <c r="B14" s="8"/>
    </row>
    <row r="15" ht="27" customHeight="1" spans="1:2">
      <c r="A15" s="9"/>
      <c r="B15" s="8"/>
    </row>
    <row r="16" spans="1:1">
      <c r="A16" s="10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K11" sqref="K11"/>
    </sheetView>
  </sheetViews>
  <sheetFormatPr defaultColWidth="9" defaultRowHeight="13.5" outlineLevelCol="4"/>
  <cols>
    <col min="1" max="1" width="13.125" customWidth="1"/>
    <col min="2" max="2" width="7.875" customWidth="1"/>
    <col min="3" max="3" width="20.375" customWidth="1"/>
    <col min="4" max="4" width="23.75" customWidth="1"/>
    <col min="5" max="5" width="23.5" customWidth="1"/>
  </cols>
  <sheetData>
    <row r="1" ht="20.25" spans="1:5">
      <c r="A1" s="1" t="s">
        <v>272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ht="23" customHeight="1" spans="1:5">
      <c r="A3" s="11" t="s">
        <v>141</v>
      </c>
      <c r="B3" s="11" t="s">
        <v>102</v>
      </c>
      <c r="C3" s="11" t="s">
        <v>273</v>
      </c>
      <c r="D3" s="11" t="s">
        <v>274</v>
      </c>
      <c r="E3" s="11" t="s">
        <v>275</v>
      </c>
    </row>
    <row r="4" ht="23" customHeight="1" spans="1:5">
      <c r="A4" s="11" t="s">
        <v>54</v>
      </c>
      <c r="B4" s="11">
        <v>1</v>
      </c>
      <c r="C4" s="11">
        <v>2</v>
      </c>
      <c r="D4" s="11">
        <v>3</v>
      </c>
      <c r="E4" s="11">
        <v>4</v>
      </c>
    </row>
    <row r="5" ht="38" customHeight="1" spans="1:5">
      <c r="A5" s="7" t="s">
        <v>78</v>
      </c>
      <c r="B5" s="8"/>
      <c r="C5" s="8"/>
      <c r="D5" s="8"/>
      <c r="E5" s="8"/>
    </row>
    <row r="6" ht="38" customHeight="1" spans="1:5">
      <c r="A6" s="9" t="s">
        <v>271</v>
      </c>
      <c r="B6" s="8"/>
      <c r="C6" s="8"/>
      <c r="D6" s="8"/>
      <c r="E6" s="8"/>
    </row>
    <row r="7" ht="38" customHeight="1" spans="1:5">
      <c r="A7" s="9"/>
      <c r="B7" s="8"/>
      <c r="C7" s="8"/>
      <c r="D7" s="8"/>
      <c r="E7" s="8"/>
    </row>
    <row r="8" ht="38" customHeight="1" spans="1:5">
      <c r="A8" s="9"/>
      <c r="B8" s="8"/>
      <c r="C8" s="8"/>
      <c r="D8" s="8"/>
      <c r="E8" s="8"/>
    </row>
    <row r="9" ht="38" customHeight="1" spans="1:5">
      <c r="A9" s="9"/>
      <c r="B9" s="8"/>
      <c r="C9" s="8"/>
      <c r="D9" s="8"/>
      <c r="E9" s="8"/>
    </row>
    <row r="10" ht="38" customHeight="1" spans="1:5">
      <c r="A10" s="9"/>
      <c r="B10" s="8"/>
      <c r="C10" s="8"/>
      <c r="D10" s="8"/>
      <c r="E10" s="8"/>
    </row>
    <row r="11" ht="38" customHeight="1" spans="1:5">
      <c r="A11" s="9"/>
      <c r="B11" s="8"/>
      <c r="C11" s="8"/>
      <c r="D11" s="8"/>
      <c r="E11" s="8"/>
    </row>
    <row r="12" ht="38" customHeight="1" spans="1:5">
      <c r="A12" s="9"/>
      <c r="B12" s="8"/>
      <c r="C12" s="8"/>
      <c r="D12" s="8"/>
      <c r="E12" s="8"/>
    </row>
    <row r="13" ht="38" customHeight="1" spans="1:5">
      <c r="A13" s="9"/>
      <c r="B13" s="8"/>
      <c r="C13" s="8"/>
      <c r="D13" s="8"/>
      <c r="E13" s="8"/>
    </row>
    <row r="14" ht="38" customHeight="1" spans="1:5">
      <c r="A14" s="9"/>
      <c r="B14" s="8"/>
      <c r="C14" s="8"/>
      <c r="D14" s="8"/>
      <c r="E14" s="8"/>
    </row>
    <row r="15" spans="1:1">
      <c r="A15" s="10" t="s">
        <v>52</v>
      </c>
    </row>
  </sheetData>
  <mergeCells count="1">
    <mergeCell ref="A1:E1"/>
  </mergeCells>
  <pageMargins left="0.550694444444444" right="0.354166666666667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F19" sqref="F1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1" t="s">
        <v>276</v>
      </c>
      <c r="B1" s="1"/>
    </row>
    <row r="2" spans="1:2">
      <c r="A2" s="2"/>
      <c r="B2" s="3" t="s">
        <v>1</v>
      </c>
    </row>
    <row r="3" ht="15" customHeight="1" spans="1:2">
      <c r="A3" s="4" t="s">
        <v>269</v>
      </c>
      <c r="B3" s="5" t="s">
        <v>270</v>
      </c>
    </row>
    <row r="4" spans="1:2">
      <c r="A4" s="4"/>
      <c r="B4" s="5"/>
    </row>
    <row r="5" ht="28" customHeight="1" spans="1:2">
      <c r="A5" s="6" t="s">
        <v>54</v>
      </c>
      <c r="B5" s="5">
        <v>1</v>
      </c>
    </row>
    <row r="6" ht="28" customHeight="1" spans="1:2">
      <c r="A6" s="7" t="s">
        <v>78</v>
      </c>
      <c r="B6" s="8"/>
    </row>
    <row r="7" ht="28" customHeight="1" spans="1:2">
      <c r="A7" s="9" t="s">
        <v>271</v>
      </c>
      <c r="B7" s="8"/>
    </row>
    <row r="8" ht="28" customHeight="1" spans="1:2">
      <c r="A8" s="9"/>
      <c r="B8" s="8"/>
    </row>
    <row r="9" ht="28" customHeight="1" spans="1:2">
      <c r="A9" s="9"/>
      <c r="B9" s="8"/>
    </row>
    <row r="10" ht="28" customHeight="1" spans="1:2">
      <c r="A10" s="9"/>
      <c r="B10" s="8"/>
    </row>
    <row r="11" ht="28" customHeight="1" spans="1:2">
      <c r="A11" s="9"/>
      <c r="B11" s="8"/>
    </row>
    <row r="12" ht="28" customHeight="1" spans="1:2">
      <c r="A12" s="9"/>
      <c r="B12" s="8"/>
    </row>
    <row r="13" ht="28" customHeight="1" spans="1:2">
      <c r="A13" s="9"/>
      <c r="B13" s="8"/>
    </row>
    <row r="14" ht="28" customHeight="1" spans="1:2">
      <c r="A14" s="9"/>
      <c r="B14" s="8"/>
    </row>
    <row r="15" ht="28" customHeight="1" spans="1:2">
      <c r="A15" s="9"/>
      <c r="B15" s="8"/>
    </row>
    <row r="16" spans="1:1">
      <c r="A16" s="10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11" workbookViewId="0">
      <selection activeCell="E32" sqref="E32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58" t="s">
        <v>53</v>
      </c>
    </row>
    <row r="2" spans="1:2">
      <c r="A2" s="59"/>
      <c r="B2" t="s">
        <v>1</v>
      </c>
    </row>
    <row r="3" ht="20" customHeight="1" spans="1:2">
      <c r="A3" s="11" t="s">
        <v>4</v>
      </c>
      <c r="B3" s="11" t="s">
        <v>5</v>
      </c>
    </row>
    <row r="4" ht="20" customHeight="1" spans="1:2">
      <c r="A4" s="11" t="s">
        <v>54</v>
      </c>
      <c r="B4" s="11">
        <v>1</v>
      </c>
    </row>
    <row r="5" ht="20" customHeight="1" spans="1:2">
      <c r="A5" s="13" t="s">
        <v>55</v>
      </c>
      <c r="B5" s="12">
        <v>332.65</v>
      </c>
    </row>
    <row r="6" ht="20" customHeight="1" spans="1:2">
      <c r="A6" s="60" t="s">
        <v>56</v>
      </c>
      <c r="B6" s="12">
        <v>332.65</v>
      </c>
    </row>
    <row r="7" ht="20" customHeight="1" spans="1:2">
      <c r="A7" s="13" t="s">
        <v>57</v>
      </c>
      <c r="B7" s="61"/>
    </row>
    <row r="8" ht="20" customHeight="1" spans="1:2">
      <c r="A8" s="9" t="s">
        <v>58</v>
      </c>
      <c r="B8" s="61"/>
    </row>
    <row r="9" ht="20" customHeight="1" spans="1:2">
      <c r="A9" s="13" t="s">
        <v>59</v>
      </c>
      <c r="B9" s="61"/>
    </row>
    <row r="10" ht="20" customHeight="1" spans="1:2">
      <c r="A10" s="9" t="s">
        <v>58</v>
      </c>
      <c r="B10" s="61"/>
    </row>
    <row r="11" ht="20" customHeight="1" spans="1:2">
      <c r="A11" s="13" t="s">
        <v>60</v>
      </c>
      <c r="B11" s="61"/>
    </row>
    <row r="12" ht="20" customHeight="1" spans="1:2">
      <c r="A12" s="9" t="s">
        <v>58</v>
      </c>
      <c r="B12" s="61"/>
    </row>
    <row r="13" ht="20" customHeight="1" spans="1:2">
      <c r="A13" s="13" t="s">
        <v>61</v>
      </c>
      <c r="B13" s="61"/>
    </row>
    <row r="14" ht="20" customHeight="1" spans="1:2">
      <c r="A14" s="9" t="s">
        <v>58</v>
      </c>
      <c r="B14" s="61"/>
    </row>
    <row r="15" ht="20" customHeight="1" spans="1:2">
      <c r="A15" s="13" t="s">
        <v>62</v>
      </c>
      <c r="B15" s="61"/>
    </row>
    <row r="16" ht="20" customHeight="1" spans="1:2">
      <c r="A16" s="9" t="s">
        <v>58</v>
      </c>
      <c r="B16" s="61"/>
    </row>
    <row r="17" ht="20" customHeight="1" spans="1:2">
      <c r="A17" s="13" t="s">
        <v>63</v>
      </c>
      <c r="B17" s="61"/>
    </row>
    <row r="18" ht="20" customHeight="1" spans="1:2">
      <c r="A18" s="9" t="s">
        <v>58</v>
      </c>
      <c r="B18" s="61"/>
    </row>
    <row r="19" ht="20" customHeight="1" spans="1:2">
      <c r="A19" s="13" t="s">
        <v>64</v>
      </c>
      <c r="B19" s="61"/>
    </row>
    <row r="20" ht="20" customHeight="1" spans="1:2">
      <c r="A20" s="9" t="s">
        <v>58</v>
      </c>
      <c r="B20" s="61"/>
    </row>
    <row r="21" ht="20" customHeight="1" spans="1:2">
      <c r="A21" s="13" t="s">
        <v>65</v>
      </c>
      <c r="B21" s="61"/>
    </row>
    <row r="22" ht="20" customHeight="1" spans="1:2">
      <c r="A22" s="9" t="s">
        <v>58</v>
      </c>
      <c r="B22" s="61"/>
    </row>
    <row r="23" ht="20" customHeight="1" spans="1:2">
      <c r="A23" s="13" t="s">
        <v>66</v>
      </c>
      <c r="B23" s="12">
        <v>332.65</v>
      </c>
    </row>
    <row r="24" ht="20" customHeight="1" spans="1:2">
      <c r="A24" s="9" t="s">
        <v>67</v>
      </c>
      <c r="B24" s="61"/>
    </row>
    <row r="25" ht="20" customHeight="1" spans="1:2">
      <c r="A25" s="9" t="s">
        <v>67</v>
      </c>
      <c r="B25" s="61"/>
    </row>
    <row r="26" ht="20" customHeight="1" spans="1:2">
      <c r="A26" s="9" t="s">
        <v>67</v>
      </c>
      <c r="B26" s="61"/>
    </row>
    <row r="27" ht="20" customHeight="1" spans="1:2">
      <c r="A27" s="9" t="s">
        <v>67</v>
      </c>
      <c r="B27" s="61"/>
    </row>
    <row r="28" ht="20" customHeight="1" spans="1:2">
      <c r="A28" s="9" t="s">
        <v>67</v>
      </c>
      <c r="B28" s="61"/>
    </row>
    <row r="29" ht="20" customHeight="1" spans="1:2">
      <c r="A29" s="13" t="s">
        <v>68</v>
      </c>
      <c r="B29" s="61"/>
    </row>
    <row r="30" ht="20" customHeight="1" spans="1:2">
      <c r="A30" s="9" t="s">
        <v>58</v>
      </c>
      <c r="B30" s="61"/>
    </row>
    <row r="31" ht="20" customHeight="1" spans="1:2">
      <c r="A31" s="13" t="s">
        <v>69</v>
      </c>
      <c r="B31" s="61"/>
    </row>
    <row r="32" ht="20" customHeight="1" spans="1:2">
      <c r="A32" s="9" t="s">
        <v>58</v>
      </c>
      <c r="B32" s="61"/>
    </row>
    <row r="33" ht="20" customHeight="1" spans="1:2">
      <c r="A33" s="13" t="s">
        <v>70</v>
      </c>
      <c r="B33" s="12">
        <v>332.65</v>
      </c>
    </row>
    <row r="34" spans="1:1">
      <c r="A34" s="56" t="s">
        <v>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I12" sqref="I12"/>
    </sheetView>
  </sheetViews>
  <sheetFormatPr defaultColWidth="9" defaultRowHeight="13.5" outlineLevelCol="4"/>
  <cols>
    <col min="1" max="1" width="36.5" customWidth="1"/>
    <col min="2" max="5" width="11.75" customWidth="1"/>
  </cols>
  <sheetData>
    <row r="1" ht="20.25" spans="1:5">
      <c r="A1" s="1" t="s">
        <v>72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ht="25" customHeight="1" spans="1:5">
      <c r="A3" s="11" t="s">
        <v>73</v>
      </c>
      <c r="B3" s="11" t="s">
        <v>74</v>
      </c>
      <c r="C3" s="11" t="s">
        <v>75</v>
      </c>
      <c r="D3" s="11" t="s">
        <v>76</v>
      </c>
      <c r="E3" s="11" t="s">
        <v>77</v>
      </c>
    </row>
    <row r="4" ht="25" customHeight="1" spans="1:5">
      <c r="A4" s="11"/>
      <c r="B4" s="11">
        <v>1</v>
      </c>
      <c r="C4" s="11">
        <v>2</v>
      </c>
      <c r="D4" s="11">
        <v>3</v>
      </c>
      <c r="E4" s="11">
        <v>4</v>
      </c>
    </row>
    <row r="5" ht="25" customHeight="1" spans="1:5">
      <c r="A5" s="18" t="s">
        <v>78</v>
      </c>
      <c r="B5" s="37">
        <f>C5+D5</f>
        <v>332.65</v>
      </c>
      <c r="C5" s="37">
        <f>C6+C12+C20+C23</f>
        <v>226.65</v>
      </c>
      <c r="D5" s="37">
        <f>D6+D12+D20+D23</f>
        <v>106</v>
      </c>
      <c r="E5" s="46"/>
    </row>
    <row r="6" ht="26" customHeight="1" spans="1:5">
      <c r="A6" s="39" t="s">
        <v>79</v>
      </c>
      <c r="B6" s="37">
        <f t="shared" ref="B6:B15" si="0">C6+D6</f>
        <v>286.48</v>
      </c>
      <c r="C6" s="29">
        <f>C7</f>
        <v>180.48</v>
      </c>
      <c r="D6" s="37">
        <f>SUM(D7:D11)</f>
        <v>106</v>
      </c>
      <c r="E6" s="46"/>
    </row>
    <row r="7" ht="26" customHeight="1" spans="1:5">
      <c r="A7" s="39" t="s">
        <v>80</v>
      </c>
      <c r="B7" s="37">
        <f t="shared" si="0"/>
        <v>180.48</v>
      </c>
      <c r="C7" s="29">
        <f>SUM(C8:C11)</f>
        <v>180.48</v>
      </c>
      <c r="D7" s="37"/>
      <c r="E7" s="46"/>
    </row>
    <row r="8" ht="26" customHeight="1" spans="1:5">
      <c r="A8" s="41" t="s">
        <v>81</v>
      </c>
      <c r="B8" s="37">
        <f t="shared" si="0"/>
        <v>163.64</v>
      </c>
      <c r="C8" s="42">
        <v>133.64</v>
      </c>
      <c r="D8" s="43">
        <v>30</v>
      </c>
      <c r="E8" s="49"/>
    </row>
    <row r="9" ht="26" customHeight="1" spans="1:5">
      <c r="A9" s="41" t="s">
        <v>82</v>
      </c>
      <c r="B9" s="37">
        <f t="shared" si="0"/>
        <v>6</v>
      </c>
      <c r="C9" s="42"/>
      <c r="D9" s="43">
        <v>6</v>
      </c>
      <c r="E9" s="46"/>
    </row>
    <row r="10" ht="26" customHeight="1" spans="1:5">
      <c r="A10" s="41" t="s">
        <v>83</v>
      </c>
      <c r="B10" s="37">
        <f t="shared" si="0"/>
        <v>46.84</v>
      </c>
      <c r="C10" s="42">
        <v>46.84</v>
      </c>
      <c r="D10" s="43"/>
      <c r="E10" s="46"/>
    </row>
    <row r="11" ht="26" customHeight="1" spans="1:5">
      <c r="A11" s="25" t="s">
        <v>84</v>
      </c>
      <c r="B11" s="37">
        <f t="shared" si="0"/>
        <v>70</v>
      </c>
      <c r="C11" s="42"/>
      <c r="D11" s="43">
        <v>70</v>
      </c>
      <c r="E11" s="46"/>
    </row>
    <row r="12" ht="26" customHeight="1" spans="1:5">
      <c r="A12" s="22" t="s">
        <v>85</v>
      </c>
      <c r="B12" s="37">
        <f t="shared" si="0"/>
        <v>26.11</v>
      </c>
      <c r="C12" s="29">
        <f>C13+C18+C16</f>
        <v>26.11</v>
      </c>
      <c r="D12" s="44"/>
      <c r="E12" s="46"/>
    </row>
    <row r="13" ht="26" customHeight="1" spans="1:5">
      <c r="A13" s="22" t="s">
        <v>86</v>
      </c>
      <c r="B13" s="37">
        <f t="shared" si="0"/>
        <v>23.89</v>
      </c>
      <c r="C13" s="45">
        <v>23.89</v>
      </c>
      <c r="D13" s="44"/>
      <c r="E13" s="46"/>
    </row>
    <row r="14" ht="26" customHeight="1" spans="1:5">
      <c r="A14" s="25" t="s">
        <v>87</v>
      </c>
      <c r="B14" s="37">
        <f t="shared" si="0"/>
        <v>15.93</v>
      </c>
      <c r="C14" s="45">
        <v>15.93</v>
      </c>
      <c r="D14" s="44"/>
      <c r="E14" s="46"/>
    </row>
    <row r="15" ht="26" customHeight="1" spans="1:5">
      <c r="A15" s="25" t="s">
        <v>88</v>
      </c>
      <c r="B15" s="37">
        <f t="shared" si="0"/>
        <v>7.96</v>
      </c>
      <c r="C15" s="45">
        <v>7.96</v>
      </c>
      <c r="D15" s="44"/>
      <c r="E15" s="46"/>
    </row>
    <row r="16" ht="26" customHeight="1" spans="1:5">
      <c r="A16" s="38" t="s">
        <v>89</v>
      </c>
      <c r="B16" s="37">
        <v>0.35</v>
      </c>
      <c r="C16" s="45">
        <v>0.35</v>
      </c>
      <c r="D16" s="44"/>
      <c r="E16" s="46"/>
    </row>
    <row r="17" ht="26" customHeight="1" spans="1:5">
      <c r="A17" s="25" t="s">
        <v>90</v>
      </c>
      <c r="B17" s="37">
        <v>0.35</v>
      </c>
      <c r="C17" s="45">
        <v>0.35</v>
      </c>
      <c r="D17" s="44"/>
      <c r="E17" s="46"/>
    </row>
    <row r="18" ht="26" customHeight="1" spans="1:5">
      <c r="A18" s="22" t="s">
        <v>91</v>
      </c>
      <c r="B18" s="37">
        <f t="shared" ref="B18:B25" si="1">C18+D18</f>
        <v>1.87</v>
      </c>
      <c r="C18" s="42">
        <v>1.87</v>
      </c>
      <c r="D18" s="44"/>
      <c r="E18" s="46"/>
    </row>
    <row r="19" ht="26" customHeight="1" spans="1:5">
      <c r="A19" s="25" t="s">
        <v>92</v>
      </c>
      <c r="B19" s="37">
        <f t="shared" si="1"/>
        <v>1.87</v>
      </c>
      <c r="C19" s="42">
        <v>1.87</v>
      </c>
      <c r="D19" s="44"/>
      <c r="E19" s="49"/>
    </row>
    <row r="20" ht="26" customHeight="1" spans="1:5">
      <c r="A20" s="22" t="s">
        <v>93</v>
      </c>
      <c r="B20" s="37">
        <f t="shared" si="1"/>
        <v>8.11</v>
      </c>
      <c r="C20" s="42">
        <v>8.11</v>
      </c>
      <c r="D20" s="44"/>
      <c r="E20" s="49"/>
    </row>
    <row r="21" ht="26" customHeight="1" spans="1:5">
      <c r="A21" s="22" t="s">
        <v>94</v>
      </c>
      <c r="B21" s="37">
        <f t="shared" si="1"/>
        <v>8.11</v>
      </c>
      <c r="C21" s="42">
        <v>8.11</v>
      </c>
      <c r="D21" s="44"/>
      <c r="E21" s="49"/>
    </row>
    <row r="22" ht="26" customHeight="1" spans="1:5">
      <c r="A22" s="25" t="s">
        <v>95</v>
      </c>
      <c r="B22" s="37">
        <f t="shared" si="1"/>
        <v>8.11</v>
      </c>
      <c r="C22" s="42">
        <v>8.11</v>
      </c>
      <c r="D22" s="44"/>
      <c r="E22" s="46"/>
    </row>
    <row r="23" ht="26" customHeight="1" spans="1:5">
      <c r="A23" s="22" t="s">
        <v>96</v>
      </c>
      <c r="B23" s="37">
        <f t="shared" si="1"/>
        <v>11.95</v>
      </c>
      <c r="C23" s="42">
        <v>11.95</v>
      </c>
      <c r="D23" s="44"/>
      <c r="E23" s="57"/>
    </row>
    <row r="24" ht="26" customHeight="1" spans="1:5">
      <c r="A24" s="22" t="s">
        <v>97</v>
      </c>
      <c r="B24" s="37">
        <f t="shared" si="1"/>
        <v>11.95</v>
      </c>
      <c r="C24" s="42">
        <v>11.95</v>
      </c>
      <c r="D24" s="44"/>
      <c r="E24" s="57"/>
    </row>
    <row r="25" ht="26" customHeight="1" spans="1:5">
      <c r="A25" s="25" t="s">
        <v>98</v>
      </c>
      <c r="B25" s="37">
        <f t="shared" si="1"/>
        <v>11.95</v>
      </c>
      <c r="C25" s="42">
        <v>11.95</v>
      </c>
      <c r="D25" s="44"/>
      <c r="E25" s="57"/>
    </row>
    <row r="26" ht="21" customHeight="1" spans="1:5">
      <c r="A26" s="36"/>
      <c r="B26" s="46"/>
      <c r="C26" s="46"/>
      <c r="D26" s="46"/>
      <c r="E26" s="57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3" workbookViewId="0">
      <selection activeCell="H36" sqref="H36"/>
    </sheetView>
  </sheetViews>
  <sheetFormatPr defaultColWidth="9" defaultRowHeight="13.5" outlineLevelCol="3"/>
  <cols>
    <col min="1" max="1" width="30.125" customWidth="1"/>
    <col min="2" max="2" width="11.5" style="17" customWidth="1"/>
    <col min="3" max="3" width="27.25" customWidth="1"/>
    <col min="4" max="4" width="11.875" style="17" customWidth="1"/>
  </cols>
  <sheetData>
    <row r="1" ht="20.25" spans="1:4">
      <c r="A1" s="1" t="s">
        <v>99</v>
      </c>
      <c r="B1" s="1"/>
      <c r="C1" s="1"/>
      <c r="D1" s="1"/>
    </row>
    <row r="2" spans="1:4">
      <c r="A2" s="2"/>
      <c r="B2" s="52"/>
      <c r="C2" s="3"/>
      <c r="D2" s="52" t="s">
        <v>1</v>
      </c>
    </row>
    <row r="3" ht="18" customHeight="1" spans="1:4">
      <c r="A3" s="11" t="s">
        <v>100</v>
      </c>
      <c r="B3" s="11"/>
      <c r="C3" s="11" t="s">
        <v>101</v>
      </c>
      <c r="D3" s="11"/>
    </row>
    <row r="4" ht="18" customHeight="1" spans="1:4">
      <c r="A4" s="11" t="s">
        <v>4</v>
      </c>
      <c r="B4" s="11" t="s">
        <v>5</v>
      </c>
      <c r="C4" s="11" t="s">
        <v>4</v>
      </c>
      <c r="D4" s="11" t="s">
        <v>102</v>
      </c>
    </row>
    <row r="5" ht="18" customHeight="1" spans="1:4">
      <c r="A5" s="53" t="s">
        <v>103</v>
      </c>
      <c r="B5" s="19">
        <v>332.65</v>
      </c>
      <c r="C5" s="53" t="s">
        <v>104</v>
      </c>
      <c r="D5" s="19">
        <v>332.65</v>
      </c>
    </row>
    <row r="6" ht="18" customHeight="1" spans="1:4">
      <c r="A6" s="53" t="s">
        <v>105</v>
      </c>
      <c r="B6" s="19">
        <v>332.65</v>
      </c>
      <c r="C6" s="53" t="s">
        <v>106</v>
      </c>
      <c r="D6" s="19">
        <f>332.65-26.11-8.11-11.95</f>
        <v>286.48</v>
      </c>
    </row>
    <row r="7" ht="18" customHeight="1" spans="1:4">
      <c r="A7" s="53" t="s">
        <v>107</v>
      </c>
      <c r="B7" s="19"/>
      <c r="C7" s="53" t="s">
        <v>108</v>
      </c>
      <c r="D7" s="19"/>
    </row>
    <row r="8" ht="18" customHeight="1" spans="1:4">
      <c r="A8" s="53" t="s">
        <v>109</v>
      </c>
      <c r="B8" s="19"/>
      <c r="C8" s="53" t="s">
        <v>110</v>
      </c>
      <c r="D8" s="19"/>
    </row>
    <row r="9" ht="18" customHeight="1" spans="1:4">
      <c r="A9" s="53"/>
      <c r="B9" s="54"/>
      <c r="C9" s="53" t="s">
        <v>111</v>
      </c>
      <c r="D9" s="19"/>
    </row>
    <row r="10" ht="18" customHeight="1" spans="1:4">
      <c r="A10" s="53"/>
      <c r="B10" s="54"/>
      <c r="C10" s="53" t="s">
        <v>112</v>
      </c>
      <c r="D10" s="19"/>
    </row>
    <row r="11" ht="18" customHeight="1" spans="1:4">
      <c r="A11" s="53"/>
      <c r="B11" s="54"/>
      <c r="C11" s="53" t="s">
        <v>113</v>
      </c>
      <c r="D11" s="19"/>
    </row>
    <row r="12" ht="18" customHeight="1" spans="1:4">
      <c r="A12" s="55"/>
      <c r="B12" s="54"/>
      <c r="C12" s="53" t="s">
        <v>114</v>
      </c>
      <c r="D12" s="19"/>
    </row>
    <row r="13" ht="18" customHeight="1" spans="1:4">
      <c r="A13" s="55"/>
      <c r="B13" s="54"/>
      <c r="C13" s="53" t="s">
        <v>115</v>
      </c>
      <c r="D13" s="19">
        <v>26.11</v>
      </c>
    </row>
    <row r="14" ht="18" customHeight="1" spans="1:4">
      <c r="A14" s="55"/>
      <c r="B14" s="54"/>
      <c r="C14" s="53" t="s">
        <v>116</v>
      </c>
      <c r="D14" s="19"/>
    </row>
    <row r="15" ht="18" customHeight="1" spans="1:4">
      <c r="A15" s="55"/>
      <c r="B15" s="54"/>
      <c r="C15" s="53" t="s">
        <v>117</v>
      </c>
      <c r="D15" s="19">
        <v>8.11</v>
      </c>
    </row>
    <row r="16" ht="18" customHeight="1" spans="1:4">
      <c r="A16" s="55"/>
      <c r="B16" s="54"/>
      <c r="C16" s="53" t="s">
        <v>118</v>
      </c>
      <c r="D16" s="19"/>
    </row>
    <row r="17" ht="18" customHeight="1" spans="1:4">
      <c r="A17" s="55"/>
      <c r="B17" s="54"/>
      <c r="C17" s="53" t="s">
        <v>119</v>
      </c>
      <c r="D17" s="19"/>
    </row>
    <row r="18" ht="18" customHeight="1" spans="1:4">
      <c r="A18" s="55"/>
      <c r="B18" s="54"/>
      <c r="C18" s="53" t="s">
        <v>120</v>
      </c>
      <c r="D18" s="19"/>
    </row>
    <row r="19" ht="18" customHeight="1" spans="1:4">
      <c r="A19" s="55"/>
      <c r="B19" s="54"/>
      <c r="C19" s="53" t="s">
        <v>121</v>
      </c>
      <c r="D19" s="19"/>
    </row>
    <row r="20" ht="18" customHeight="1" spans="1:4">
      <c r="A20" s="55"/>
      <c r="B20" s="54"/>
      <c r="C20" s="53" t="s">
        <v>122</v>
      </c>
      <c r="D20" s="19"/>
    </row>
    <row r="21" ht="18" customHeight="1" spans="1:4">
      <c r="A21" s="55"/>
      <c r="B21" s="54"/>
      <c r="C21" s="53" t="s">
        <v>123</v>
      </c>
      <c r="D21" s="19"/>
    </row>
    <row r="22" ht="18" customHeight="1" spans="1:4">
      <c r="A22" s="55"/>
      <c r="B22" s="54"/>
      <c r="C22" s="53" t="s">
        <v>124</v>
      </c>
      <c r="D22" s="19"/>
    </row>
    <row r="23" ht="18" customHeight="1" spans="1:4">
      <c r="A23" s="55"/>
      <c r="B23" s="54"/>
      <c r="C23" s="53" t="s">
        <v>125</v>
      </c>
      <c r="D23" s="19"/>
    </row>
    <row r="24" ht="18" customHeight="1" spans="1:4">
      <c r="A24" s="55"/>
      <c r="B24" s="54"/>
      <c r="C24" s="53" t="s">
        <v>126</v>
      </c>
      <c r="D24" s="19"/>
    </row>
    <row r="25" ht="18" customHeight="1" spans="1:4">
      <c r="A25" s="55"/>
      <c r="B25" s="54"/>
      <c r="C25" s="53" t="s">
        <v>127</v>
      </c>
      <c r="D25" s="19">
        <v>11.95</v>
      </c>
    </row>
    <row r="26" ht="18" customHeight="1" spans="1:4">
      <c r="A26" s="55"/>
      <c r="B26" s="54"/>
      <c r="C26" s="53" t="s">
        <v>128</v>
      </c>
      <c r="D26" s="19"/>
    </row>
    <row r="27" ht="18" customHeight="1" spans="1:4">
      <c r="A27" s="55"/>
      <c r="B27" s="54"/>
      <c r="C27" s="53" t="s">
        <v>129</v>
      </c>
      <c r="D27" s="19"/>
    </row>
    <row r="28" ht="18" customHeight="1" spans="1:4">
      <c r="A28" s="55"/>
      <c r="B28" s="54"/>
      <c r="C28" s="53" t="s">
        <v>130</v>
      </c>
      <c r="D28" s="19"/>
    </row>
    <row r="29" ht="18" customHeight="1" spans="1:4">
      <c r="A29" s="55"/>
      <c r="B29" s="54"/>
      <c r="C29" s="53" t="s">
        <v>131</v>
      </c>
      <c r="D29" s="19"/>
    </row>
    <row r="30" ht="18" customHeight="1" spans="1:4">
      <c r="A30" s="55"/>
      <c r="B30" s="54"/>
      <c r="C30" s="53" t="s">
        <v>132</v>
      </c>
      <c r="D30" s="19"/>
    </row>
    <row r="31" ht="18" customHeight="1" spans="1:4">
      <c r="A31" s="55"/>
      <c r="B31" s="54"/>
      <c r="C31" s="53" t="s">
        <v>133</v>
      </c>
      <c r="D31" s="19"/>
    </row>
    <row r="32" ht="18" customHeight="1" spans="1:4">
      <c r="A32" s="55"/>
      <c r="B32" s="54"/>
      <c r="C32" s="53" t="s">
        <v>134</v>
      </c>
      <c r="D32" s="19"/>
    </row>
    <row r="33" ht="18" customHeight="1" spans="1:4">
      <c r="A33" s="55"/>
      <c r="B33" s="54"/>
      <c r="C33" s="53" t="s">
        <v>135</v>
      </c>
      <c r="D33" s="19"/>
    </row>
    <row r="34" ht="18" customHeight="1" spans="1:4">
      <c r="A34" s="55"/>
      <c r="B34" s="54"/>
      <c r="C34" s="53" t="s">
        <v>136</v>
      </c>
      <c r="D34" s="19"/>
    </row>
    <row r="35" ht="18" customHeight="1" spans="1:4">
      <c r="A35" s="55"/>
      <c r="B35" s="54"/>
      <c r="C35" s="53"/>
      <c r="D35" s="19"/>
    </row>
    <row r="36" ht="18" customHeight="1" spans="1:4">
      <c r="A36" s="11" t="s">
        <v>137</v>
      </c>
      <c r="B36" s="14">
        <v>332.65</v>
      </c>
      <c r="C36" s="11" t="s">
        <v>138</v>
      </c>
      <c r="D36" s="14">
        <v>332.65</v>
      </c>
    </row>
    <row r="37" ht="18" customHeight="1" spans="1:1">
      <c r="A37" s="56" t="s">
        <v>71</v>
      </c>
    </row>
    <row r="38" spans="1:1">
      <c r="A38" s="28" t="s">
        <v>139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N16" sqref="N16"/>
    </sheetView>
  </sheetViews>
  <sheetFormatPr defaultColWidth="9" defaultRowHeight="13.5"/>
  <cols>
    <col min="1" max="1" width="23" customWidth="1"/>
    <col min="2" max="11" width="10.375" customWidth="1"/>
  </cols>
  <sheetData>
    <row r="1" ht="20.25" spans="1:11">
      <c r="A1" s="1" t="s">
        <v>140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3" t="s">
        <v>1</v>
      </c>
    </row>
    <row r="3" ht="24" customHeight="1" spans="1:11">
      <c r="A3" s="11" t="s">
        <v>141</v>
      </c>
      <c r="B3" s="11" t="s">
        <v>142</v>
      </c>
      <c r="C3" s="11" t="s">
        <v>143</v>
      </c>
      <c r="D3" s="11"/>
      <c r="E3" s="11"/>
      <c r="F3" s="11" t="s">
        <v>144</v>
      </c>
      <c r="G3" s="11"/>
      <c r="H3" s="11"/>
      <c r="I3" s="11" t="s">
        <v>145</v>
      </c>
      <c r="J3" s="11"/>
      <c r="K3" s="11"/>
    </row>
    <row r="4" ht="24" customHeight="1" spans="1:11">
      <c r="A4" s="11"/>
      <c r="B4" s="11"/>
      <c r="C4" s="11" t="s">
        <v>102</v>
      </c>
      <c r="D4" s="11" t="s">
        <v>75</v>
      </c>
      <c r="E4" s="11" t="s">
        <v>76</v>
      </c>
      <c r="F4" s="11" t="s">
        <v>102</v>
      </c>
      <c r="G4" s="11" t="s">
        <v>75</v>
      </c>
      <c r="H4" s="11" t="s">
        <v>76</v>
      </c>
      <c r="I4" s="11" t="s">
        <v>102</v>
      </c>
      <c r="J4" s="11" t="s">
        <v>75</v>
      </c>
      <c r="K4" s="11" t="s">
        <v>76</v>
      </c>
    </row>
    <row r="5" ht="24" customHeight="1" spans="1:11">
      <c r="A5" s="47"/>
      <c r="B5" s="47">
        <v>1</v>
      </c>
      <c r="C5" s="47">
        <v>2</v>
      </c>
      <c r="D5" s="47">
        <v>3</v>
      </c>
      <c r="E5" s="47">
        <v>4</v>
      </c>
      <c r="F5" s="47">
        <v>5</v>
      </c>
      <c r="G5" s="47">
        <v>6</v>
      </c>
      <c r="H5" s="47">
        <v>7</v>
      </c>
      <c r="I5" s="47">
        <v>8</v>
      </c>
      <c r="J5" s="47">
        <v>9</v>
      </c>
      <c r="K5" s="51">
        <v>10</v>
      </c>
    </row>
    <row r="6" ht="24" customHeight="1" spans="1:11">
      <c r="A6" s="45" t="s">
        <v>78</v>
      </c>
      <c r="B6" s="48">
        <v>332.65</v>
      </c>
      <c r="C6" s="48">
        <v>332.65</v>
      </c>
      <c r="D6" s="48">
        <v>226.65</v>
      </c>
      <c r="E6" s="44">
        <v>106</v>
      </c>
      <c r="F6" s="49"/>
      <c r="G6" s="49"/>
      <c r="H6" s="49"/>
      <c r="I6" s="49"/>
      <c r="J6" s="49"/>
      <c r="K6" s="49"/>
    </row>
    <row r="7" ht="24" customHeight="1" spans="1:11">
      <c r="A7" s="50" t="s">
        <v>146</v>
      </c>
      <c r="B7" s="48">
        <v>332.65</v>
      </c>
      <c r="C7" s="48">
        <v>332.65</v>
      </c>
      <c r="D7" s="48">
        <v>226.65</v>
      </c>
      <c r="E7" s="44">
        <v>106</v>
      </c>
      <c r="F7" s="49"/>
      <c r="G7" s="49"/>
      <c r="H7" s="49"/>
      <c r="I7" s="49"/>
      <c r="J7" s="49"/>
      <c r="K7" s="49"/>
    </row>
    <row r="8" ht="24" customHeight="1" spans="1:11">
      <c r="A8" s="26"/>
      <c r="B8" s="49"/>
      <c r="C8" s="49"/>
      <c r="D8" s="49"/>
      <c r="E8" s="49"/>
      <c r="F8" s="49"/>
      <c r="G8" s="49"/>
      <c r="H8" s="49"/>
      <c r="I8" s="49"/>
      <c r="J8" s="49"/>
      <c r="K8" s="49"/>
    </row>
    <row r="9" ht="24" customHeight="1" spans="1:11">
      <c r="A9" s="26"/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4" customHeight="1" spans="1:11">
      <c r="A10" s="26"/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ht="24" customHeight="1" spans="1:11">
      <c r="A11" s="26"/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ht="24" customHeight="1" spans="1:11">
      <c r="A12" s="26"/>
      <c r="B12" s="49"/>
      <c r="C12" s="49"/>
      <c r="D12" s="49"/>
      <c r="E12" s="49"/>
      <c r="F12" s="49"/>
      <c r="G12" s="49"/>
      <c r="H12" s="49"/>
      <c r="I12" s="49"/>
      <c r="J12" s="49"/>
      <c r="K12" s="49"/>
    </row>
    <row r="13" ht="24" customHeight="1" spans="1:11">
      <c r="A13" s="2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ht="24" customHeight="1" spans="1:11">
      <c r="A14" s="2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ht="24" customHeight="1" spans="1:11">
      <c r="A15" s="26"/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spans="1:1">
      <c r="A16" s="27" t="s">
        <v>147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A7" workbookViewId="0">
      <selection activeCell="J15" sqref="J15"/>
    </sheetView>
  </sheetViews>
  <sheetFormatPr defaultColWidth="9" defaultRowHeight="13.5" outlineLevelCol="4"/>
  <cols>
    <col min="1" max="1" width="10.625" customWidth="1"/>
    <col min="2" max="2" width="32.25" customWidth="1"/>
    <col min="3" max="5" width="13.5" customWidth="1"/>
  </cols>
  <sheetData>
    <row r="1" ht="20.25" spans="1:5">
      <c r="A1" s="1" t="s">
        <v>148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ht="15" customHeight="1" spans="1:5">
      <c r="A3" s="11" t="s">
        <v>73</v>
      </c>
      <c r="B3" s="11"/>
      <c r="C3" s="11" t="s">
        <v>143</v>
      </c>
      <c r="D3" s="11"/>
      <c r="E3" s="11"/>
    </row>
    <row r="4" spans="1:5">
      <c r="A4" s="11" t="s">
        <v>149</v>
      </c>
      <c r="B4" s="11" t="s">
        <v>150</v>
      </c>
      <c r="C4" s="11" t="s">
        <v>102</v>
      </c>
      <c r="D4" s="11" t="s">
        <v>75</v>
      </c>
      <c r="E4" s="11" t="s">
        <v>76</v>
      </c>
    </row>
    <row r="5" spans="1:5">
      <c r="A5" s="11" t="s">
        <v>54</v>
      </c>
      <c r="B5" s="11" t="s">
        <v>54</v>
      </c>
      <c r="C5" s="11">
        <v>1</v>
      </c>
      <c r="D5" s="11">
        <v>2</v>
      </c>
      <c r="E5" s="11">
        <v>3</v>
      </c>
    </row>
    <row r="6" ht="28" customHeight="1" spans="1:5">
      <c r="A6" s="36" t="s">
        <v>151</v>
      </c>
      <c r="B6" s="36" t="s">
        <v>78</v>
      </c>
      <c r="C6" s="37">
        <f>D6+E6</f>
        <v>332.65</v>
      </c>
      <c r="D6" s="37">
        <f>D7+D13+D21+D24</f>
        <v>226.65</v>
      </c>
      <c r="E6" s="37">
        <f>E7+E13+E21+E24</f>
        <v>106</v>
      </c>
    </row>
    <row r="7" ht="27" customHeight="1" spans="1:5">
      <c r="A7" s="38" t="s">
        <v>152</v>
      </c>
      <c r="B7" s="39" t="s">
        <v>153</v>
      </c>
      <c r="C7" s="37">
        <f t="shared" ref="C7:C24" si="0">D7+E7</f>
        <v>286.48</v>
      </c>
      <c r="D7" s="29">
        <f>D8</f>
        <v>180.48</v>
      </c>
      <c r="E7" s="37">
        <f>SUM(E8:E12)</f>
        <v>106</v>
      </c>
    </row>
    <row r="8" ht="27" customHeight="1" spans="1:5">
      <c r="A8" s="38" t="s">
        <v>154</v>
      </c>
      <c r="B8" s="39" t="s">
        <v>155</v>
      </c>
      <c r="C8" s="37">
        <f t="shared" si="0"/>
        <v>180.48</v>
      </c>
      <c r="D8" s="29">
        <f>SUM(D9:D12)</f>
        <v>180.48</v>
      </c>
      <c r="E8" s="37"/>
    </row>
    <row r="9" ht="27" customHeight="1" spans="1:5">
      <c r="A9" s="40" t="s">
        <v>156</v>
      </c>
      <c r="B9" s="41" t="s">
        <v>157</v>
      </c>
      <c r="C9" s="37">
        <f t="shared" si="0"/>
        <v>163.64</v>
      </c>
      <c r="D9" s="42">
        <v>133.64</v>
      </c>
      <c r="E9" s="43">
        <v>30</v>
      </c>
    </row>
    <row r="10" ht="27" customHeight="1" spans="1:5">
      <c r="A10" s="40">
        <v>2013404</v>
      </c>
      <c r="B10" s="41" t="s">
        <v>158</v>
      </c>
      <c r="C10" s="37">
        <f t="shared" si="0"/>
        <v>6</v>
      </c>
      <c r="D10" s="42"/>
      <c r="E10" s="43">
        <v>6</v>
      </c>
    </row>
    <row r="11" ht="27" customHeight="1" spans="1:5">
      <c r="A11" s="40" t="s">
        <v>159</v>
      </c>
      <c r="B11" s="41" t="s">
        <v>160</v>
      </c>
      <c r="C11" s="37">
        <f t="shared" si="0"/>
        <v>46.84</v>
      </c>
      <c r="D11" s="42">
        <v>46.84</v>
      </c>
      <c r="E11" s="43"/>
    </row>
    <row r="12" ht="27" customHeight="1" spans="1:5">
      <c r="A12" s="40">
        <v>2013499</v>
      </c>
      <c r="B12" s="25" t="s">
        <v>161</v>
      </c>
      <c r="C12" s="37">
        <f t="shared" si="0"/>
        <v>70</v>
      </c>
      <c r="D12" s="42"/>
      <c r="E12" s="43">
        <v>70</v>
      </c>
    </row>
    <row r="13" ht="27" customHeight="1" spans="1:5">
      <c r="A13" s="38" t="s">
        <v>162</v>
      </c>
      <c r="B13" s="22" t="s">
        <v>163</v>
      </c>
      <c r="C13" s="37">
        <f t="shared" si="0"/>
        <v>26.11</v>
      </c>
      <c r="D13" s="29">
        <f>D14+D19+D17</f>
        <v>26.11</v>
      </c>
      <c r="E13" s="44"/>
    </row>
    <row r="14" ht="27" customHeight="1" spans="1:5">
      <c r="A14" s="38" t="s">
        <v>164</v>
      </c>
      <c r="B14" s="22" t="s">
        <v>165</v>
      </c>
      <c r="C14" s="37">
        <f t="shared" si="0"/>
        <v>23.89</v>
      </c>
      <c r="D14" s="45">
        <v>23.89</v>
      </c>
      <c r="E14" s="44"/>
    </row>
    <row r="15" ht="27" customHeight="1" spans="1:5">
      <c r="A15" s="40" t="s">
        <v>166</v>
      </c>
      <c r="B15" s="25" t="s">
        <v>167</v>
      </c>
      <c r="C15" s="37">
        <f t="shared" si="0"/>
        <v>15.93</v>
      </c>
      <c r="D15" s="45">
        <v>15.93</v>
      </c>
      <c r="E15" s="44"/>
    </row>
    <row r="16" ht="27" customHeight="1" spans="1:5">
      <c r="A16" s="40" t="s">
        <v>168</v>
      </c>
      <c r="B16" s="25" t="s">
        <v>169</v>
      </c>
      <c r="C16" s="37">
        <f t="shared" si="0"/>
        <v>7.96</v>
      </c>
      <c r="D16" s="45">
        <v>7.96</v>
      </c>
      <c r="E16" s="44"/>
    </row>
    <row r="17" ht="27" customHeight="1" spans="1:5">
      <c r="A17" s="38">
        <v>20808</v>
      </c>
      <c r="B17" s="38" t="s">
        <v>170</v>
      </c>
      <c r="C17" s="37">
        <v>0.35</v>
      </c>
      <c r="D17" s="45">
        <v>0.35</v>
      </c>
      <c r="E17" s="44"/>
    </row>
    <row r="18" ht="27" customHeight="1" spans="1:5">
      <c r="A18" s="40">
        <v>2080899</v>
      </c>
      <c r="B18" s="25" t="s">
        <v>171</v>
      </c>
      <c r="C18" s="37">
        <v>0.35</v>
      </c>
      <c r="D18" s="45">
        <v>0.35</v>
      </c>
      <c r="E18" s="44"/>
    </row>
    <row r="19" ht="27" customHeight="1" spans="1:5">
      <c r="A19" s="38" t="s">
        <v>172</v>
      </c>
      <c r="B19" s="22" t="s">
        <v>173</v>
      </c>
      <c r="C19" s="37">
        <f t="shared" ref="C19:C26" si="1">D19+E19</f>
        <v>1.87</v>
      </c>
      <c r="D19" s="42">
        <v>1.87</v>
      </c>
      <c r="E19" s="44"/>
    </row>
    <row r="20" ht="27" customHeight="1" spans="1:5">
      <c r="A20" s="40" t="s">
        <v>174</v>
      </c>
      <c r="B20" s="25" t="s">
        <v>173</v>
      </c>
      <c r="C20" s="37">
        <f t="shared" si="1"/>
        <v>1.87</v>
      </c>
      <c r="D20" s="42">
        <v>1.87</v>
      </c>
      <c r="E20" s="44"/>
    </row>
    <row r="21" ht="27" customHeight="1" spans="1:5">
      <c r="A21" s="38" t="s">
        <v>175</v>
      </c>
      <c r="B21" s="22" t="s">
        <v>176</v>
      </c>
      <c r="C21" s="37">
        <f t="shared" si="1"/>
        <v>8.11</v>
      </c>
      <c r="D21" s="42">
        <v>8.11</v>
      </c>
      <c r="E21" s="44"/>
    </row>
    <row r="22" ht="27" customHeight="1" spans="1:5">
      <c r="A22" s="38" t="s">
        <v>177</v>
      </c>
      <c r="B22" s="22" t="s">
        <v>178</v>
      </c>
      <c r="C22" s="37">
        <f t="shared" si="1"/>
        <v>8.11</v>
      </c>
      <c r="D22" s="42">
        <v>8.11</v>
      </c>
      <c r="E22" s="44"/>
    </row>
    <row r="23" ht="27" customHeight="1" spans="1:5">
      <c r="A23" s="40" t="s">
        <v>179</v>
      </c>
      <c r="B23" s="25" t="s">
        <v>180</v>
      </c>
      <c r="C23" s="37">
        <f t="shared" si="1"/>
        <v>8.11</v>
      </c>
      <c r="D23" s="42">
        <v>8.11</v>
      </c>
      <c r="E23" s="44"/>
    </row>
    <row r="24" ht="27" customHeight="1" spans="1:5">
      <c r="A24" s="38" t="s">
        <v>181</v>
      </c>
      <c r="B24" s="22" t="s">
        <v>182</v>
      </c>
      <c r="C24" s="37">
        <f t="shared" si="1"/>
        <v>11.95</v>
      </c>
      <c r="D24" s="42">
        <v>11.95</v>
      </c>
      <c r="E24" s="44"/>
    </row>
    <row r="25" ht="27" customHeight="1" spans="1:5">
      <c r="A25" s="38" t="s">
        <v>183</v>
      </c>
      <c r="B25" s="22" t="s">
        <v>184</v>
      </c>
      <c r="C25" s="37">
        <f t="shared" si="1"/>
        <v>11.95</v>
      </c>
      <c r="D25" s="42">
        <v>11.95</v>
      </c>
      <c r="E25" s="44"/>
    </row>
    <row r="26" ht="27" customHeight="1" spans="1:5">
      <c r="A26" s="40" t="s">
        <v>185</v>
      </c>
      <c r="B26" s="25" t="s">
        <v>186</v>
      </c>
      <c r="C26" s="37">
        <f t="shared" si="1"/>
        <v>11.95</v>
      </c>
      <c r="D26" s="42">
        <v>11.95</v>
      </c>
      <c r="E26" s="44"/>
    </row>
    <row r="27" ht="28" customHeight="1" spans="1:5">
      <c r="A27" s="36"/>
      <c r="B27" s="36"/>
      <c r="C27" s="46"/>
      <c r="D27" s="46"/>
      <c r="E27" s="46"/>
    </row>
    <row r="28" spans="1:1">
      <c r="A28" s="27" t="s">
        <v>147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0" workbookViewId="0">
      <selection activeCell="G34" sqref="G34"/>
    </sheetView>
  </sheetViews>
  <sheetFormatPr defaultColWidth="9" defaultRowHeight="13.5" outlineLevelCol="4"/>
  <cols>
    <col min="1" max="1" width="15.375" customWidth="1"/>
    <col min="2" max="2" width="21.125" customWidth="1"/>
    <col min="3" max="3" width="17.25" customWidth="1"/>
    <col min="4" max="4" width="16.75" customWidth="1"/>
    <col min="5" max="5" width="13.5" customWidth="1"/>
  </cols>
  <sheetData>
    <row r="1" ht="20.25" spans="1:5">
      <c r="A1" s="1" t="s">
        <v>187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ht="15" customHeight="1" spans="1:5">
      <c r="A3" s="11" t="s">
        <v>188</v>
      </c>
      <c r="B3" s="11"/>
      <c r="C3" s="11" t="s">
        <v>189</v>
      </c>
      <c r="D3" s="11"/>
      <c r="E3" s="11"/>
    </row>
    <row r="4" spans="1:5">
      <c r="A4" s="11" t="s">
        <v>149</v>
      </c>
      <c r="B4" s="11" t="s">
        <v>150</v>
      </c>
      <c r="C4" s="11" t="s">
        <v>102</v>
      </c>
      <c r="D4" s="11" t="s">
        <v>190</v>
      </c>
      <c r="E4" s="11" t="s">
        <v>191</v>
      </c>
    </row>
    <row r="5" spans="1:5">
      <c r="A5" s="11" t="s">
        <v>54</v>
      </c>
      <c r="B5" s="11" t="s">
        <v>54</v>
      </c>
      <c r="C5" s="11">
        <v>1</v>
      </c>
      <c r="D5" s="11">
        <v>2</v>
      </c>
      <c r="E5" s="11">
        <v>3</v>
      </c>
    </row>
    <row r="6" spans="1:5">
      <c r="A6" s="18" t="s">
        <v>151</v>
      </c>
      <c r="B6" s="18" t="s">
        <v>78</v>
      </c>
      <c r="C6" s="29">
        <f>C7+C17+C31</f>
        <v>226.652934</v>
      </c>
      <c r="D6" s="30">
        <f>D7</f>
        <v>159.96</v>
      </c>
      <c r="E6" s="24">
        <f>E17</f>
        <v>66.342934</v>
      </c>
    </row>
    <row r="7" ht="22" customHeight="1" spans="1:5">
      <c r="A7" s="31" t="s">
        <v>192</v>
      </c>
      <c r="B7" s="31" t="s">
        <v>193</v>
      </c>
      <c r="C7" s="29">
        <f>SUM(C8:C16)</f>
        <v>159.96</v>
      </c>
      <c r="D7" s="29">
        <f>SUM(D8:D16)</f>
        <v>159.96</v>
      </c>
      <c r="E7" s="29"/>
    </row>
    <row r="8" ht="22" customHeight="1" spans="1:5">
      <c r="A8" s="32" t="s">
        <v>194</v>
      </c>
      <c r="B8" s="32" t="s">
        <v>195</v>
      </c>
      <c r="C8" s="23">
        <v>10.43</v>
      </c>
      <c r="D8" s="23">
        <v>10.43</v>
      </c>
      <c r="E8" s="23"/>
    </row>
    <row r="9" ht="22" customHeight="1" spans="1:5">
      <c r="A9" s="32" t="s">
        <v>196</v>
      </c>
      <c r="B9" s="32" t="s">
        <v>197</v>
      </c>
      <c r="C9" s="23">
        <f>49.72+7.98</f>
        <v>57.7</v>
      </c>
      <c r="D9" s="23">
        <f>49.72+7.98</f>
        <v>57.7</v>
      </c>
      <c r="E9" s="23"/>
    </row>
    <row r="10" ht="22" customHeight="1" spans="1:5">
      <c r="A10" s="32" t="s">
        <v>198</v>
      </c>
      <c r="B10" s="32" t="s">
        <v>199</v>
      </c>
      <c r="C10" s="23">
        <v>46.01</v>
      </c>
      <c r="D10" s="23">
        <v>46.01</v>
      </c>
      <c r="E10" s="23"/>
    </row>
    <row r="11" ht="22" customHeight="1" spans="1:5">
      <c r="A11" s="32" t="s">
        <v>200</v>
      </c>
      <c r="B11" s="32" t="s">
        <v>201</v>
      </c>
      <c r="C11" s="23">
        <v>15.93</v>
      </c>
      <c r="D11" s="23">
        <v>15.93</v>
      </c>
      <c r="E11" s="23"/>
    </row>
    <row r="12" ht="22" customHeight="1" spans="1:5">
      <c r="A12" s="32" t="s">
        <v>202</v>
      </c>
      <c r="B12" s="32" t="s">
        <v>203</v>
      </c>
      <c r="C12" s="23">
        <v>7.96</v>
      </c>
      <c r="D12" s="23">
        <v>7.96</v>
      </c>
      <c r="E12" s="23"/>
    </row>
    <row r="13" ht="22" customHeight="1" spans="1:5">
      <c r="A13" s="32" t="s">
        <v>204</v>
      </c>
      <c r="B13" s="32" t="s">
        <v>205</v>
      </c>
      <c r="C13" s="23">
        <v>1.87</v>
      </c>
      <c r="D13" s="23">
        <v>1.87</v>
      </c>
      <c r="E13" s="23"/>
    </row>
    <row r="14" ht="22" customHeight="1" spans="1:5">
      <c r="A14" s="32" t="s">
        <v>206</v>
      </c>
      <c r="B14" s="32" t="s">
        <v>207</v>
      </c>
      <c r="C14" s="23">
        <v>6.22</v>
      </c>
      <c r="D14" s="23">
        <v>6.22</v>
      </c>
      <c r="E14" s="23"/>
    </row>
    <row r="15" ht="22" customHeight="1" spans="1:5">
      <c r="A15" s="32" t="s">
        <v>208</v>
      </c>
      <c r="B15" s="32" t="s">
        <v>209</v>
      </c>
      <c r="C15" s="23">
        <v>1.89</v>
      </c>
      <c r="D15" s="23">
        <v>1.89</v>
      </c>
      <c r="E15" s="23"/>
    </row>
    <row r="16" ht="22" customHeight="1" spans="1:5">
      <c r="A16" s="32" t="s">
        <v>210</v>
      </c>
      <c r="B16" s="32" t="s">
        <v>186</v>
      </c>
      <c r="C16" s="23">
        <v>11.95</v>
      </c>
      <c r="D16" s="23">
        <v>11.95</v>
      </c>
      <c r="E16" s="23"/>
    </row>
    <row r="17" ht="22" customHeight="1" spans="1:5">
      <c r="A17" s="31" t="s">
        <v>211</v>
      </c>
      <c r="B17" s="31" t="s">
        <v>212</v>
      </c>
      <c r="C17" s="24">
        <f>SUM(C18:C30)</f>
        <v>66.342934</v>
      </c>
      <c r="D17" s="24"/>
      <c r="E17" s="24">
        <f>SUM(E18:E30)</f>
        <v>66.342934</v>
      </c>
    </row>
    <row r="18" ht="22" customHeight="1" spans="1:5">
      <c r="A18" s="32" t="s">
        <v>213</v>
      </c>
      <c r="B18" s="32" t="s">
        <v>214</v>
      </c>
      <c r="C18" s="23">
        <v>3</v>
      </c>
      <c r="D18" s="23"/>
      <c r="E18" s="23">
        <v>3</v>
      </c>
    </row>
    <row r="19" ht="22" customHeight="1" spans="1:5">
      <c r="A19" s="32" t="s">
        <v>215</v>
      </c>
      <c r="B19" s="32" t="s">
        <v>216</v>
      </c>
      <c r="C19" s="23">
        <v>7.62</v>
      </c>
      <c r="D19" s="23"/>
      <c r="E19" s="23">
        <v>7.62</v>
      </c>
    </row>
    <row r="20" ht="22" customHeight="1" spans="1:5">
      <c r="A20" s="32" t="s">
        <v>217</v>
      </c>
      <c r="B20" s="32" t="s">
        <v>218</v>
      </c>
      <c r="C20" s="23">
        <v>1.15</v>
      </c>
      <c r="D20" s="23"/>
      <c r="E20" s="23">
        <v>1.15</v>
      </c>
    </row>
    <row r="21" ht="22" customHeight="1" spans="1:5">
      <c r="A21" s="32" t="s">
        <v>219</v>
      </c>
      <c r="B21" s="32" t="s">
        <v>220</v>
      </c>
      <c r="C21" s="23">
        <v>2.39</v>
      </c>
      <c r="D21" s="23"/>
      <c r="E21" s="23">
        <v>2.39</v>
      </c>
    </row>
    <row r="22" ht="22" customHeight="1" spans="1:5">
      <c r="A22" s="32" t="s">
        <v>221</v>
      </c>
      <c r="B22" s="32" t="s">
        <v>222</v>
      </c>
      <c r="C22" s="23">
        <v>25.52</v>
      </c>
      <c r="D22" s="23"/>
      <c r="E22" s="23">
        <v>25.52</v>
      </c>
    </row>
    <row r="23" ht="22" customHeight="1" spans="1:5">
      <c r="A23" s="32" t="s">
        <v>223</v>
      </c>
      <c r="B23" s="32" t="s">
        <v>224</v>
      </c>
      <c r="C23" s="23">
        <v>15</v>
      </c>
      <c r="D23" s="23"/>
      <c r="E23" s="23">
        <v>15</v>
      </c>
    </row>
    <row r="24" ht="22" customHeight="1" spans="1:5">
      <c r="A24" s="32" t="s">
        <v>225</v>
      </c>
      <c r="B24" s="32" t="s">
        <v>226</v>
      </c>
      <c r="C24" s="23">
        <v>0.12</v>
      </c>
      <c r="D24" s="23"/>
      <c r="E24" s="23">
        <v>0.12</v>
      </c>
    </row>
    <row r="25" ht="22" customHeight="1" spans="1:5">
      <c r="A25" s="32" t="s">
        <v>227</v>
      </c>
      <c r="B25" s="32" t="s">
        <v>228</v>
      </c>
      <c r="C25" s="23">
        <v>0.52</v>
      </c>
      <c r="D25" s="23"/>
      <c r="E25" s="23">
        <v>0.52</v>
      </c>
    </row>
    <row r="26" ht="22" customHeight="1" spans="1:5">
      <c r="A26" s="32" t="s">
        <v>229</v>
      </c>
      <c r="B26" s="32" t="s">
        <v>230</v>
      </c>
      <c r="C26" s="23">
        <v>0.36</v>
      </c>
      <c r="D26" s="23"/>
      <c r="E26" s="23">
        <v>0.36</v>
      </c>
    </row>
    <row r="27" ht="22" customHeight="1" spans="1:5">
      <c r="A27" s="32" t="s">
        <v>231</v>
      </c>
      <c r="B27" s="32" t="s">
        <v>232</v>
      </c>
      <c r="C27" s="23"/>
      <c r="D27" s="23"/>
      <c r="E27" s="23"/>
    </row>
    <row r="28" ht="22" customHeight="1" spans="1:5">
      <c r="A28" s="32" t="s">
        <v>233</v>
      </c>
      <c r="B28" s="32" t="s">
        <v>234</v>
      </c>
      <c r="C28" s="23">
        <v>0.48</v>
      </c>
      <c r="D28" s="23"/>
      <c r="E28" s="23">
        <v>0.48</v>
      </c>
    </row>
    <row r="29" ht="22" customHeight="1" spans="1:5">
      <c r="A29" s="32" t="s">
        <v>235</v>
      </c>
      <c r="B29" s="32" t="s">
        <v>236</v>
      </c>
      <c r="C29" s="23">
        <v>8.5</v>
      </c>
      <c r="D29" s="23"/>
      <c r="E29" s="23">
        <v>8.5</v>
      </c>
    </row>
    <row r="30" ht="22" customHeight="1" spans="1:5">
      <c r="A30" s="32" t="s">
        <v>237</v>
      </c>
      <c r="B30" s="32" t="s">
        <v>238</v>
      </c>
      <c r="C30" s="23">
        <v>1.682934</v>
      </c>
      <c r="D30" s="23"/>
      <c r="E30" s="23">
        <v>1.682934</v>
      </c>
    </row>
    <row r="31" ht="22" customHeight="1" spans="1:5">
      <c r="A31" s="31" t="s">
        <v>239</v>
      </c>
      <c r="B31" s="31" t="s">
        <v>240</v>
      </c>
      <c r="C31" s="33">
        <f>C32</f>
        <v>0.35</v>
      </c>
      <c r="D31" s="33">
        <f>D32</f>
        <v>0.35</v>
      </c>
      <c r="E31" s="34"/>
    </row>
    <row r="32" ht="22" customHeight="1" spans="1:5">
      <c r="A32" s="32">
        <v>30305</v>
      </c>
      <c r="B32" s="32" t="s">
        <v>241</v>
      </c>
      <c r="C32" s="35">
        <v>0.35</v>
      </c>
      <c r="D32" s="35">
        <v>0.35</v>
      </c>
      <c r="E32" s="30"/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J12" sqref="J12"/>
    </sheetView>
  </sheetViews>
  <sheetFormatPr defaultColWidth="9" defaultRowHeight="13.5" outlineLevelCol="7"/>
  <cols>
    <col min="1" max="1" width="16.375" customWidth="1"/>
    <col min="2" max="2" width="8" customWidth="1"/>
    <col min="3" max="3" width="12.375" customWidth="1"/>
    <col min="4" max="4" width="12" customWidth="1"/>
    <col min="5" max="6" width="14.625" customWidth="1"/>
    <col min="7" max="7" width="7.875" customWidth="1"/>
    <col min="8" max="8" width="8.125" customWidth="1"/>
  </cols>
  <sheetData>
    <row r="1" ht="24" customHeight="1" spans="1:8">
      <c r="A1" s="1" t="s">
        <v>242</v>
      </c>
      <c r="B1" s="1"/>
      <c r="C1" s="1"/>
      <c r="D1" s="1"/>
      <c r="E1" s="1"/>
      <c r="F1" s="1"/>
      <c r="G1" s="1"/>
      <c r="H1" s="1"/>
    </row>
    <row r="2" spans="1:7">
      <c r="A2" s="2"/>
      <c r="B2" s="3"/>
      <c r="C2" s="3"/>
      <c r="D2" s="3"/>
      <c r="E2" s="3"/>
      <c r="F2" s="3"/>
      <c r="G2" s="17" t="s">
        <v>1</v>
      </c>
    </row>
    <row r="3" ht="22" customHeight="1" spans="1:8">
      <c r="A3" s="11" t="s">
        <v>141</v>
      </c>
      <c r="B3" s="6" t="s">
        <v>243</v>
      </c>
      <c r="C3" s="6"/>
      <c r="D3" s="6"/>
      <c r="E3" s="6"/>
      <c r="F3" s="6"/>
      <c r="G3" s="6" t="s">
        <v>244</v>
      </c>
      <c r="H3" s="6" t="s">
        <v>245</v>
      </c>
    </row>
    <row r="4" ht="22" customHeight="1" spans="1:8">
      <c r="A4" s="11"/>
      <c r="B4" s="6" t="s">
        <v>102</v>
      </c>
      <c r="C4" s="6" t="s">
        <v>246</v>
      </c>
      <c r="D4" s="6" t="s">
        <v>247</v>
      </c>
      <c r="E4" s="6" t="s">
        <v>248</v>
      </c>
      <c r="F4" s="6"/>
      <c r="G4" s="6"/>
      <c r="H4" s="6"/>
    </row>
    <row r="5" ht="22" customHeight="1" spans="1:8">
      <c r="A5" s="11"/>
      <c r="B5" s="6"/>
      <c r="C5" s="6"/>
      <c r="D5" s="6"/>
      <c r="E5" s="6" t="s">
        <v>249</v>
      </c>
      <c r="F5" s="6" t="s">
        <v>250</v>
      </c>
      <c r="G5" s="6"/>
      <c r="H5" s="6"/>
    </row>
    <row r="6" ht="27" customHeight="1" spans="1:8">
      <c r="A6" s="6" t="s">
        <v>54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</row>
    <row r="7" ht="27" customHeight="1" spans="1:8">
      <c r="A7" s="18" t="s">
        <v>78</v>
      </c>
      <c r="B7" s="19">
        <v>0.48</v>
      </c>
      <c r="C7" s="19"/>
      <c r="D7" s="19">
        <v>0.48</v>
      </c>
      <c r="E7" s="20"/>
      <c r="F7" s="21"/>
      <c r="G7" s="21"/>
      <c r="H7" s="21"/>
    </row>
    <row r="8" ht="27" customHeight="1" spans="1:8">
      <c r="A8" s="22" t="s">
        <v>146</v>
      </c>
      <c r="B8" s="23">
        <v>0.48</v>
      </c>
      <c r="C8" s="24"/>
      <c r="D8" s="23">
        <v>0.48</v>
      </c>
      <c r="E8" s="20"/>
      <c r="F8" s="21"/>
      <c r="G8" s="21"/>
      <c r="H8" s="21"/>
    </row>
    <row r="9" ht="27" customHeight="1" spans="1:8">
      <c r="A9" s="25" t="s">
        <v>146</v>
      </c>
      <c r="B9" s="23">
        <v>0.48</v>
      </c>
      <c r="C9" s="23"/>
      <c r="D9" s="23">
        <v>0.48</v>
      </c>
      <c r="E9" s="20"/>
      <c r="F9" s="21"/>
      <c r="G9" s="21"/>
      <c r="H9" s="21"/>
    </row>
    <row r="10" ht="27" customHeight="1" spans="1:8">
      <c r="A10" s="26"/>
      <c r="B10" s="21"/>
      <c r="C10" s="21"/>
      <c r="D10" s="21"/>
      <c r="E10" s="21"/>
      <c r="F10" s="21"/>
      <c r="G10" s="21"/>
      <c r="H10" s="21"/>
    </row>
    <row r="11" ht="27" customHeight="1" spans="1:8">
      <c r="A11" s="26"/>
      <c r="B11" s="21"/>
      <c r="C11" s="21"/>
      <c r="D11" s="21"/>
      <c r="E11" s="21"/>
      <c r="F11" s="21"/>
      <c r="G11" s="21"/>
      <c r="H11" s="21"/>
    </row>
    <row r="12" ht="27" customHeight="1" spans="1:8">
      <c r="A12" s="26"/>
      <c r="B12" s="21"/>
      <c r="C12" s="21"/>
      <c r="D12" s="21"/>
      <c r="E12" s="21"/>
      <c r="F12" s="21"/>
      <c r="G12" s="21"/>
      <c r="H12" s="21"/>
    </row>
    <row r="13" ht="27" customHeight="1" spans="1:8">
      <c r="A13" s="26"/>
      <c r="B13" s="21"/>
      <c r="C13" s="21"/>
      <c r="D13" s="21"/>
      <c r="E13" s="21"/>
      <c r="F13" s="21"/>
      <c r="G13" s="21"/>
      <c r="H13" s="21"/>
    </row>
    <row r="14" ht="27" customHeight="1" spans="1:8">
      <c r="A14" s="26"/>
      <c r="B14" s="21"/>
      <c r="C14" s="21"/>
      <c r="D14" s="21"/>
      <c r="E14" s="21"/>
      <c r="F14" s="21"/>
      <c r="G14" s="21"/>
      <c r="H14" s="21"/>
    </row>
    <row r="15" ht="27" customHeight="1" spans="1:8">
      <c r="A15" s="26"/>
      <c r="B15" s="21"/>
      <c r="C15" s="21"/>
      <c r="D15" s="21"/>
      <c r="E15" s="21"/>
      <c r="F15" s="21"/>
      <c r="G15" s="21"/>
      <c r="H15" s="21"/>
    </row>
    <row r="16" ht="27" customHeight="1" spans="1:8">
      <c r="A16" s="26"/>
      <c r="B16" s="21"/>
      <c r="C16" s="21"/>
      <c r="D16" s="21"/>
      <c r="E16" s="21"/>
      <c r="F16" s="21"/>
      <c r="G16" s="21"/>
      <c r="H16" s="21"/>
    </row>
    <row r="17" ht="27" customHeight="1" spans="1:1">
      <c r="A17" s="27" t="s">
        <v>147</v>
      </c>
    </row>
    <row r="18" spans="1:1">
      <c r="A18" s="28" t="s">
        <v>139</v>
      </c>
    </row>
  </sheetData>
  <mergeCells count="10">
    <mergeCell ref="A1:H1"/>
    <mergeCell ref="G2:H2"/>
    <mergeCell ref="B3:F3"/>
    <mergeCell ref="E4:F4"/>
    <mergeCell ref="A3:A5"/>
    <mergeCell ref="B4:B5"/>
    <mergeCell ref="C4:C5"/>
    <mergeCell ref="D4:D5"/>
    <mergeCell ref="G3:G5"/>
    <mergeCell ref="H3:H5"/>
  </mergeCells>
  <pageMargins left="0.550694444444444" right="0.472222222222222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I15" sqref="I15"/>
    </sheetView>
  </sheetViews>
  <sheetFormatPr defaultColWidth="9" defaultRowHeight="13.5" outlineLevelCol="4"/>
  <cols>
    <col min="1" max="1" width="11.875" customWidth="1"/>
    <col min="2" max="2" width="26.25" customWidth="1"/>
    <col min="3" max="4" width="14.375" customWidth="1"/>
    <col min="5" max="5" width="12.75" customWidth="1"/>
  </cols>
  <sheetData>
    <row r="1" ht="20.25" spans="1:5">
      <c r="A1" s="1" t="s">
        <v>251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ht="20" customHeight="1" spans="1:5">
      <c r="A3" s="11" t="s">
        <v>252</v>
      </c>
      <c r="B3" s="11" t="s">
        <v>4</v>
      </c>
      <c r="C3" s="11" t="s">
        <v>102</v>
      </c>
      <c r="D3" s="11" t="s">
        <v>75</v>
      </c>
      <c r="E3" s="11" t="s">
        <v>76</v>
      </c>
    </row>
    <row r="4" ht="20" customHeight="1" spans="1:5">
      <c r="A4" s="11" t="s">
        <v>54</v>
      </c>
      <c r="B4" s="11" t="s">
        <v>54</v>
      </c>
      <c r="C4" s="11">
        <v>1</v>
      </c>
      <c r="D4" s="11">
        <v>2</v>
      </c>
      <c r="E4" s="11">
        <v>3</v>
      </c>
    </row>
    <row r="5" ht="20" customHeight="1" spans="1:5">
      <c r="A5" s="12"/>
      <c r="B5" s="13" t="s">
        <v>142</v>
      </c>
      <c r="C5" s="12">
        <f>SUM(C6:C20)</f>
        <v>57.09</v>
      </c>
      <c r="D5" s="12">
        <f>SUM(D6:D20)</f>
        <v>57.09</v>
      </c>
      <c r="E5" s="14"/>
    </row>
    <row r="6" ht="30" customHeight="1" spans="1:5">
      <c r="A6" s="15">
        <v>1</v>
      </c>
      <c r="B6" s="9" t="s">
        <v>253</v>
      </c>
      <c r="C6" s="15">
        <v>25.52</v>
      </c>
      <c r="D6" s="15">
        <v>25.52</v>
      </c>
      <c r="E6" s="16"/>
    </row>
    <row r="7" ht="30" customHeight="1" spans="1:5">
      <c r="A7" s="15">
        <v>2</v>
      </c>
      <c r="B7" s="9" t="s">
        <v>254</v>
      </c>
      <c r="C7" s="15">
        <v>15</v>
      </c>
      <c r="D7" s="15">
        <v>15</v>
      </c>
      <c r="E7" s="16"/>
    </row>
    <row r="8" ht="30" customHeight="1" spans="1:5">
      <c r="A8" s="15">
        <v>3</v>
      </c>
      <c r="B8" s="9" t="s">
        <v>255</v>
      </c>
      <c r="C8" s="15">
        <v>0.12</v>
      </c>
      <c r="D8" s="15">
        <v>0.12</v>
      </c>
      <c r="E8" s="16"/>
    </row>
    <row r="9" ht="30" customHeight="1" spans="1:5">
      <c r="A9" s="15">
        <v>4</v>
      </c>
      <c r="B9" s="9" t="s">
        <v>256</v>
      </c>
      <c r="C9" s="15">
        <v>0.52</v>
      </c>
      <c r="D9" s="15">
        <v>0.52</v>
      </c>
      <c r="E9" s="16"/>
    </row>
    <row r="10" ht="30" customHeight="1" spans="1:5">
      <c r="A10" s="15">
        <v>5</v>
      </c>
      <c r="B10" s="9" t="s">
        <v>257</v>
      </c>
      <c r="C10" s="15">
        <v>0.36</v>
      </c>
      <c r="D10" s="15">
        <v>0.36</v>
      </c>
      <c r="E10" s="16"/>
    </row>
    <row r="11" ht="30" customHeight="1" spans="1:5">
      <c r="A11" s="15">
        <v>6</v>
      </c>
      <c r="B11" s="9" t="s">
        <v>258</v>
      </c>
      <c r="C11" s="15">
        <v>1.68</v>
      </c>
      <c r="D11" s="15">
        <v>1.68</v>
      </c>
      <c r="E11" s="16"/>
    </row>
    <row r="12" ht="30" customHeight="1" spans="1:5">
      <c r="A12" s="15">
        <v>7</v>
      </c>
      <c r="B12" s="9" t="s">
        <v>259</v>
      </c>
      <c r="C12" s="15"/>
      <c r="D12" s="15"/>
      <c r="E12" s="16"/>
    </row>
    <row r="13" ht="30" customHeight="1" spans="1:5">
      <c r="A13" s="15">
        <v>8</v>
      </c>
      <c r="B13" s="9" t="s">
        <v>260</v>
      </c>
      <c r="C13" s="15">
        <v>3</v>
      </c>
      <c r="D13" s="15">
        <v>3</v>
      </c>
      <c r="E13" s="16"/>
    </row>
    <row r="14" ht="30" customHeight="1" spans="1:5">
      <c r="A14" s="15">
        <v>9</v>
      </c>
      <c r="B14" s="9" t="s">
        <v>261</v>
      </c>
      <c r="C14" s="15"/>
      <c r="D14" s="15"/>
      <c r="E14" s="16"/>
    </row>
    <row r="15" ht="30" customHeight="1" spans="1:5">
      <c r="A15" s="15">
        <v>10</v>
      </c>
      <c r="B15" s="9" t="s">
        <v>262</v>
      </c>
      <c r="C15" s="15"/>
      <c r="D15" s="15"/>
      <c r="E15" s="16"/>
    </row>
    <row r="16" ht="30" customHeight="1" spans="1:5">
      <c r="A16" s="15">
        <v>11</v>
      </c>
      <c r="B16" s="9" t="s">
        <v>263</v>
      </c>
      <c r="C16" s="15"/>
      <c r="D16" s="15"/>
      <c r="E16" s="16"/>
    </row>
    <row r="17" ht="30" customHeight="1" spans="1:5">
      <c r="A17" s="15">
        <v>12</v>
      </c>
      <c r="B17" s="9" t="s">
        <v>264</v>
      </c>
      <c r="C17" s="15">
        <v>2.39</v>
      </c>
      <c r="D17" s="15">
        <v>2.39</v>
      </c>
      <c r="E17" s="16"/>
    </row>
    <row r="18" ht="30" customHeight="1" spans="1:5">
      <c r="A18" s="15">
        <v>13</v>
      </c>
      <c r="B18" s="9" t="s">
        <v>265</v>
      </c>
      <c r="C18" s="15"/>
      <c r="D18" s="15"/>
      <c r="E18" s="16"/>
    </row>
    <row r="19" ht="30" customHeight="1" spans="1:5">
      <c r="A19" s="15">
        <v>14</v>
      </c>
      <c r="B19" s="9" t="s">
        <v>266</v>
      </c>
      <c r="C19" s="15">
        <v>8.5</v>
      </c>
      <c r="D19" s="15">
        <v>8.5</v>
      </c>
      <c r="E19" s="16"/>
    </row>
    <row r="20" ht="30" customHeight="1" spans="1:5">
      <c r="A20" s="15">
        <v>15</v>
      </c>
      <c r="B20" s="9" t="s">
        <v>267</v>
      </c>
      <c r="C20" s="15"/>
      <c r="D20" s="15"/>
      <c r="E20" s="16"/>
    </row>
    <row r="21" spans="1:1">
      <c r="A21" s="10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披荆斩棘</cp:lastModifiedBy>
  <dcterms:created xsi:type="dcterms:W3CDTF">2023-04-12T15:17:00Z</dcterms:created>
  <cp:lastPrinted>2024-02-01T09:31:00Z</cp:lastPrinted>
  <dcterms:modified xsi:type="dcterms:W3CDTF">2025-02-11T10:06:16Z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2052-12.1.0.19770</vt:lpwstr>
  </property>
</Properties>
</file>