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<sst xmlns="http://schemas.openxmlformats.org/spreadsheetml/2006/main" count="551" uniqueCount="410">
  <si>
    <t>附件2</t>
  </si>
  <si>
    <t>部门/单位预算公开情况审核表</t>
  </si>
  <si>
    <t>部门（单位）名称：</t>
  </si>
  <si>
    <t>华池县南梁镇人民政府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</si>
  <si>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</si>
  <si>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</si>
  <si>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</si>
  <si>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</si>
  <si>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</si>
  <si>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</si>
  <si>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</si>
  <si>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</si>
  <si>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</si>
  <si>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</si>
  <si>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</si>
  <si>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</si>
  <si>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</si>
  <si>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</si>
  <si>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</si>
  <si>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</si>
  <si>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</si>
  <si>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</si>
  <si>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</si>
  <si>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</si>
  <si>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</si>
  <si>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</si>
  <si>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</si>
  <si>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</si>
  <si>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</si>
  <si>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</si>
  <si>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</si>
  <si>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</si>
  <si>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</si>
  <si>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</si>
  <si>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</si>
  <si>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</si>
  <si>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</si>
  <si>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</si>
  <si>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</si>
  <si>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</si>
  <si>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</si>
  <si>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</si>
  <si>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</si>
  <si>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</si>
  <si>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</si>
  <si>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</si>
  <si>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</si>
  <si>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</si>
  <si>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</si>
  <si>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</si>
  <si>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</si>
  <si>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</si>
  <si>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</si>
  <si>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</si>
  <si>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</si>
  <si>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</si>
  <si>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</si>
  <si>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</si>
  <si>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</si>
  <si>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</si>
  <si>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</si>
  <si>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</si>
  <si>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</si>
  <si>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</si>
  <si>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</si>
  <si>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</si>
  <si>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</si>
  <si>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</si>
  <si>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</si>
  <si>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</si>
  <si>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</si>
  <si>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</si>
  <si>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</si>
  <si>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</si>
  <si>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</si>
  <si>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</si>
  <si>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</si>
  <si>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</si>
  <si>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</si>
  <si>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</si>
  <si>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</si>
  <si>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</si>
  <si>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</si>
  <si>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</si>
  <si>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</si>
  <si>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</si>
  <si>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</si>
  <si>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</si>
  <si>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</si>
  <si>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</si>
  <si>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</si>
  <si>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</si>
  <si>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</si>
  <si>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</si>
  <si>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</si>
  <si>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</si>
  <si>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</si>
  <si>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t>一、一般公共预算财政拨款收入</t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</si>
  <si>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</si>
  <si>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</si>
  <si>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</si>
  <si>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</si>
  <si>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</si>
  <si>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</si>
  <si>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</si>
  <si>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</si>
  <si>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</si>
  <si>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</si>
  <si>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</si>
  <si>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</si>
  <si>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</si>
  <si>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</si>
  <si>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</si>
  <si>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</si>
  <si>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</si>
  <si>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</si>
  <si>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</si>
  <si>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</si>
  <si>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</si>
  <si>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</si>
  <si>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</si>
  <si>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</si>
  <si>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</si>
  <si>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</si>
  <si>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</si>
  <si>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</si>
  <si>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</si>
  <si>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</si>
  <si>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</si>
  <si>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</si>
  <si>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</si>
  <si>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</si>
  <si>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</si>
  <si>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</si>
  <si>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</si>
  <si>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</si>
  <si>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</si>
  <si>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</si>
  <si>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</si>
  <si>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</si>
  <si>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</si>
  <si>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</si>
  <si>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</si>
  <si>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</si>
  <si>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</si>
  <si>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</si>
  <si>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</si>
  <si>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</si>
  <si>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</si>
  <si>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</si>
  <si>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</si>
  <si>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</si>
  <si>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</si>
  <si>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</si>
  <si>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</si>
  <si>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</si>
  <si>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</si>
  <si>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</si>
  <si>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</si>
  <si>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</si>
  <si>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</si>
  <si>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</si>
  <si>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</si>
  <si>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</si>
  <si>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</si>
  <si>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</si>
  <si>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</si>
  <si>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</si>
  <si>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</si>
  <si>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</si>
  <si>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</si>
  <si>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</si>
  <si>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</si>
  <si>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</si>
  <si>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</si>
  <si>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</si>
  <si>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</si>
  <si>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</si>
  <si>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</si>
  <si>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</si>
  <si>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</si>
  <si>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</si>
  <si>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</si>
  <si>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</si>
  <si>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</si>
  <si>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总计</t>
  </si>
  <si>
    <t>华池县南梁镇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</si>
  <si>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</si>
  <si>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</si>
  <si>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</si>
  <si>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</si>
  <si>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</si>
  <si>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</si>
  <si>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</si>
  <si>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</si>
  <si>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</si>
  <si>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</si>
  <si>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</si>
  <si>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</si>
  <si>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</si>
  <si>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</si>
  <si>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</si>
  <si>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</si>
  <si>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</si>
  <si>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</si>
  <si>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</si>
  <si>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</si>
  <si>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</si>
  <si>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</si>
  <si>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</si>
  <si>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</si>
  <si>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</si>
  <si>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</si>
  <si>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</si>
  <si>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</si>
  <si>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</si>
  <si>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</si>
  <si>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</si>
  <si>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</si>
  <si>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</si>
  <si>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</si>
  <si>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</si>
  <si>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</si>
  <si>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</si>
  <si>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</si>
  <si>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</si>
  <si>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</si>
  <si>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</si>
  <si>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</si>
  <si>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</si>
  <si>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</si>
  <si>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</si>
  <si>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</si>
  <si>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</si>
  <si>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</si>
  <si>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</si>
  <si>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</si>
  <si>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</si>
  <si>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</si>
  <si>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</si>
  <si>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</si>
  <si>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</si>
  <si>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</si>
  <si>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</si>
  <si>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</si>
  <si>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</si>
  <si>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</si>
  <si>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</si>
  <si>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</si>
  <si>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30211</t>
  </si>
  <si>
    <t>差旅费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</si>
  <si>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</si>
  <si>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</si>
  <si>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</si>
  <si>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</si>
  <si>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</si>
  <si>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</si>
  <si>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</si>
  <si>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</si>
  <si>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</si>
  <si>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</si>
  <si>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</si>
  <si>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</si>
  <si>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</si>
  <si>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</si>
  <si>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</si>
  <si>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</si>
  <si>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</si>
  <si>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</si>
  <si>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</si>
  <si>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</si>
  <si>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</si>
  <si>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</si>
  <si>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</si>
  <si>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</si>
  <si>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</si>
  <si>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</si>
  <si>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</si>
  <si>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</si>
  <si>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</si>
  <si>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</si>
  <si>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</si>
  <si>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</si>
  <si>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</si>
  <si>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</si>
  <si>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</si>
  <si>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</si>
  <si>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</si>
  <si>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</si>
  <si>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t>[30217]公务接待费</t>
  </si>
  <si>
    <t>[30215]会议费</t>
  </si>
  <si>
    <r>
      <rPr>
        <sz val="9"/>
        <color rgb="FF000000"/>
        <rFont val="宋体"/>
        <charset val="134"/>
      </rPr>
      <t>[30218]专用材料费</t>
    </r>
  </si>
  <si>
    <t>[30226]劳务费</t>
  </si>
  <si>
    <t>[30228]工会费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</si>
  <si>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</si>
  <si>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</si>
  <si>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</si>
  <si>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16"/>
        <color theme="1"/>
        <rFont val="仿宋_GB2312"/>
        <charset val="134"/>
      </rPr>
      <t>表十、政府性基金预算支出情况表</t>
    </r>
  </si>
  <si>
    <t xml:space="preserve">                                 单位：万元</t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</si>
  <si>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</si>
  <si>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</si>
  <si>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</si>
  <si>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</si>
  <si>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</si>
  <si>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</si>
  <si>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</si>
  <si>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</si>
  <si>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 xml:space="preserve">               单位：万元</t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</si>
  <si>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</si>
  <si>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</si>
  <si>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</si>
  <si>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</si>
  <si>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</si>
  <si>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</si>
  <si>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</si>
  <si>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</si>
  <si>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</si>
  <si>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</si>
  <si>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</si>
  <si>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</si>
  <si>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</si>
  <si>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</si>
  <si>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</si>
  <si>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</si>
  <si>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</si>
  <si>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</si>
  <si>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</si>
  <si>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</si>
  <si>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</si>
  <si>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</si>
  <si>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</si>
  <si>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</si>
  <si>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</si>
  <si>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</si>
  <si>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</si>
  <si>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</si>
  <si>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预算编制准确性</t>
  </si>
  <si>
    <t>准确</t>
  </si>
  <si>
    <t>预决算信息公开管理</t>
  </si>
  <si>
    <t>预决算信息公开性</t>
  </si>
  <si>
    <t>及时公开</t>
  </si>
  <si>
    <t>部门预算管理</t>
  </si>
  <si>
    <t>管理制度健全性</t>
  </si>
  <si>
    <r>
      <rPr>
        <sz val="9"/>
        <color rgb="FF000000"/>
        <rFont val="宋体"/>
        <charset val="134"/>
      </rPr>
      <t>政府采购管理</t>
    </r>
  </si>
  <si>
    <r>
      <rPr>
        <sz val="9"/>
        <color rgb="FF000000"/>
        <rFont val="宋体"/>
        <charset val="134"/>
      </rPr>
      <t>府采购执行率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</si>
  <si>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</si>
  <si>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资产管理</t>
    </r>
  </si>
  <si>
    <r>
      <rPr>
        <sz val="9"/>
        <color rgb="FF000000"/>
        <rFont val="宋体"/>
        <charset val="134"/>
      </rPr>
      <t>资产管理安全性</t>
    </r>
  </si>
  <si>
    <r>
      <rPr>
        <sz val="9"/>
        <color rgb="FF000000"/>
        <rFont val="宋体"/>
        <charset val="134"/>
      </rPr>
      <t>安全</t>
    </r>
  </si>
  <si>
    <t>履职效果</t>
  </si>
  <si>
    <t>部门履职目标</t>
  </si>
  <si>
    <t>完成全年预算额</t>
  </si>
  <si>
    <t>921.89万元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</si>
  <si>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</si>
  <si>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</si>
  <si>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</si>
  <si>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</si>
  <si>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</si>
  <si>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</si>
  <si>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</si>
  <si>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r>
      <rPr>
        <sz val="9"/>
        <color rgb="FF000000"/>
        <rFont val="宋体"/>
        <charset val="134"/>
      </rPr>
      <t>服务对象满意度</t>
    </r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</si>
  <si>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</si>
  <si>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</si>
  <si>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</si>
  <si>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r>
      <rPr>
        <sz val="9"/>
        <color rgb="FF000000"/>
        <rFont val="宋体"/>
        <charset val="134"/>
      </rPr>
      <t>服务群群主满意度</t>
    </r>
  </si>
  <si>
    <r>
      <rPr>
        <sz val="9"/>
        <color rgb="FF000000"/>
        <rFont val="宋体"/>
        <charset val="134"/>
      </rPr>
      <t>≥99%</t>
    </r>
  </si>
  <si>
    <r>
      <rPr>
        <sz val="9"/>
        <color rgb="FF000000"/>
        <rFont val="宋体"/>
        <charset val="134"/>
      </rPr>
      <t>能力建设</t>
    </r>
  </si>
  <si>
    <r>
      <rPr>
        <sz val="9"/>
        <color rgb="FF000000"/>
        <rFont val="宋体"/>
        <charset val="134"/>
      </rPr>
      <t>长效管理</t>
    </r>
  </si>
  <si>
    <r>
      <rPr>
        <sz val="9"/>
        <color rgb="FF000000"/>
        <rFont val="宋体"/>
        <charset val="134"/>
      </rPr>
      <t>各项工作制度完善率</t>
    </r>
  </si>
  <si>
    <r>
      <rPr>
        <sz val="9"/>
        <color rgb="FF000000"/>
        <rFont val="宋体"/>
        <charset val="134"/>
      </rPr>
      <t>人力资源建设</t>
    </r>
  </si>
  <si>
    <r>
      <rPr>
        <sz val="9"/>
        <color rgb="FF000000"/>
        <rFont val="宋体"/>
        <charset val="134"/>
      </rPr>
      <t>人员管理</t>
    </r>
  </si>
  <si>
    <r>
      <rPr>
        <sz val="9"/>
        <color rgb="FF000000"/>
        <rFont val="宋体"/>
        <charset val="134"/>
      </rPr>
      <t>持续加强</t>
    </r>
  </si>
  <si>
    <r>
      <rPr>
        <sz val="9"/>
        <color rgb="FF000000"/>
        <rFont val="宋体"/>
        <charset val="134"/>
      </rPr>
      <t>档案管理</t>
    </r>
  </si>
  <si>
    <r>
      <rPr>
        <sz val="9"/>
        <color rgb="FF000000"/>
        <rFont val="宋体"/>
        <charset val="134"/>
      </rPr>
      <t>档案归类、整理、保密机制完善率</t>
    </r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</si>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</sst>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top"/>
    </xf>
    <xf numFmtId="177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15" fillId="0" borderId="1" xfId="0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H6" sqref="H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2" t="s">
        <v>0</v>
      </c>
    </row>
    <row r="2" ht="36.75" customHeight="1" spans="1: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ht="23.25" customHeight="1" spans="1:7">
      <c r="A3" t="s">
        <v>2</v>
      </c>
      <c r="D3" s="104" t="s">
        <v>3</v>
      </c>
      <c r="E3" s="104"/>
      <c r="F3" s="104"/>
      <c r="G3" s="104"/>
    </row>
    <row r="4" ht="24.75" customHeight="1" spans="1:1">
      <c r="A4" t="s">
        <v>4</v>
      </c>
    </row>
    <row r="5" ht="33" customHeight="1" spans="1:25">
      <c r="A5" s="105"/>
      <c r="B5" s="105" t="s">
        <v>5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 t="s">
        <v>6</v>
      </c>
      <c r="S5" s="105"/>
      <c r="T5" s="105"/>
      <c r="U5" s="105"/>
      <c r="V5" s="105"/>
      <c r="W5" s="105" t="s">
        <v>7</v>
      </c>
      <c r="X5" s="105"/>
      <c r="Y5" s="105"/>
    </row>
    <row r="6" ht="166.5" customHeight="1" spans="1:25">
      <c r="A6" s="106" t="s">
        <v>8</v>
      </c>
      <c r="B6" s="107" t="s">
        <v>9</v>
      </c>
      <c r="C6" s="107" t="s">
        <v>10</v>
      </c>
      <c r="D6" s="108" t="s">
        <v>11</v>
      </c>
      <c r="E6" s="108" t="s">
        <v>12</v>
      </c>
      <c r="F6" s="108" t="s">
        <v>13</v>
      </c>
      <c r="G6" s="107" t="s">
        <v>14</v>
      </c>
      <c r="H6" s="107" t="s">
        <v>15</v>
      </c>
      <c r="I6" s="107" t="s">
        <v>16</v>
      </c>
      <c r="J6" s="107" t="s">
        <v>17</v>
      </c>
      <c r="K6" s="107" t="s">
        <v>18</v>
      </c>
      <c r="L6" s="107" t="s">
        <v>19</v>
      </c>
      <c r="M6" s="107" t="s">
        <v>20</v>
      </c>
      <c r="N6" s="107" t="s">
        <v>21</v>
      </c>
      <c r="O6" s="107" t="s">
        <v>22</v>
      </c>
      <c r="P6" s="107" t="s">
        <v>23</v>
      </c>
      <c r="Q6" s="107" t="s">
        <v>24</v>
      </c>
      <c r="R6" s="107" t="s">
        <v>25</v>
      </c>
      <c r="S6" s="107" t="s">
        <v>26</v>
      </c>
      <c r="T6" s="107" t="s">
        <v>27</v>
      </c>
      <c r="U6" s="107" t="s">
        <v>28</v>
      </c>
      <c r="V6" s="107" t="s">
        <v>29</v>
      </c>
      <c r="W6" s="107" t="s">
        <v>30</v>
      </c>
      <c r="X6" s="107" t="s">
        <v>31</v>
      </c>
      <c r="Y6" s="107" t="s">
        <v>32</v>
      </c>
    </row>
    <row r="7" ht="41.25" customHeight="1" spans="1:25">
      <c r="A7" s="105" t="s">
        <v>33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ht="102.75" customHeight="1" spans="1:25">
      <c r="A8" s="110" t="s">
        <v>34</v>
      </c>
      <c r="B8" s="111" t="s">
        <v>35</v>
      </c>
      <c r="C8" s="112"/>
      <c r="D8" s="112"/>
      <c r="E8" s="112"/>
      <c r="F8" s="110" t="s">
        <v>36</v>
      </c>
      <c r="G8" s="111" t="s">
        <v>35</v>
      </c>
      <c r="H8" s="112"/>
      <c r="I8" s="112"/>
      <c r="J8" s="112"/>
      <c r="K8" s="110" t="s">
        <v>37</v>
      </c>
      <c r="L8" s="111" t="s">
        <v>35</v>
      </c>
      <c r="M8" s="110"/>
      <c r="N8" s="110"/>
      <c r="O8" s="110"/>
      <c r="P8" s="110" t="s">
        <v>38</v>
      </c>
      <c r="Q8" s="111" t="s">
        <v>35</v>
      </c>
      <c r="R8" s="110"/>
      <c r="S8" s="110"/>
      <c r="T8" s="110"/>
      <c r="U8" s="110" t="s">
        <v>39</v>
      </c>
      <c r="V8" s="111" t="s">
        <v>35</v>
      </c>
      <c r="W8" s="110"/>
      <c r="X8" s="110"/>
      <c r="Y8" s="110"/>
    </row>
    <row r="9" ht="38.25" customHeight="1" spans="1:25">
      <c r="A9" s="110"/>
      <c r="B9" s="112" t="s">
        <v>40</v>
      </c>
      <c r="C9" s="112"/>
      <c r="D9" s="112"/>
      <c r="E9" s="112"/>
      <c r="F9" s="105"/>
      <c r="G9" s="112" t="s">
        <v>40</v>
      </c>
      <c r="H9" s="112"/>
      <c r="I9" s="112"/>
      <c r="J9" s="112"/>
      <c r="K9" s="110"/>
      <c r="L9" s="115" t="s">
        <v>40</v>
      </c>
      <c r="M9" s="110"/>
      <c r="N9" s="110"/>
      <c r="O9" s="110"/>
      <c r="P9" s="110"/>
      <c r="Q9" s="115" t="s">
        <v>40</v>
      </c>
      <c r="R9" s="110"/>
      <c r="S9" s="110"/>
      <c r="T9" s="110"/>
      <c r="U9" s="110"/>
      <c r="V9" s="112" t="s">
        <v>40</v>
      </c>
      <c r="W9" s="110"/>
      <c r="X9" s="110"/>
      <c r="Y9" s="110"/>
    </row>
    <row r="10" ht="61.5" customHeight="1" spans="1:25">
      <c r="A10" s="113" t="s">
        <v>41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7" sqref="H17"/>
    </sheetView>
  </sheetViews>
  <sheetFormatPr defaultColWidth="9" defaultRowHeight="13.5" outlineLevelCol="4"/>
  <cols>
    <col min="1" max="1" width="21.625" customWidth="1"/>
    <col min="2" max="2" width="23.125" customWidth="1"/>
    <col min="3" max="3" width="13.875" customWidth="1"/>
    <col min="4" max="4" width="13.25" style="51" customWidth="1"/>
    <col min="5" max="5" width="14.5" customWidth="1"/>
  </cols>
  <sheetData>
    <row r="1" ht="20.25" spans="1:5">
      <c r="A1" s="40" t="s">
        <v>279</v>
      </c>
      <c r="B1" s="40"/>
      <c r="C1" s="40"/>
      <c r="D1" s="40"/>
      <c r="E1" s="40"/>
    </row>
    <row r="2" spans="1:5">
      <c r="A2" s="41"/>
      <c r="B2" s="42"/>
      <c r="C2" s="42"/>
      <c r="D2" s="52"/>
      <c r="E2" s="42" t="s">
        <v>43</v>
      </c>
    </row>
    <row r="3" ht="33" customHeight="1" spans="1:5">
      <c r="A3" s="50" t="s">
        <v>280</v>
      </c>
      <c r="B3" s="50" t="s">
        <v>46</v>
      </c>
      <c r="C3" s="50" t="s">
        <v>141</v>
      </c>
      <c r="D3" s="50" t="s">
        <v>117</v>
      </c>
      <c r="E3" s="50" t="s">
        <v>118</v>
      </c>
    </row>
    <row r="4" ht="33" customHeight="1" spans="1:5">
      <c r="A4" s="50" t="s">
        <v>96</v>
      </c>
      <c r="B4" s="50" t="s">
        <v>96</v>
      </c>
      <c r="C4" s="50">
        <v>1</v>
      </c>
      <c r="D4" s="50">
        <v>2</v>
      </c>
      <c r="E4" s="50">
        <v>3</v>
      </c>
    </row>
    <row r="5" ht="33" customHeight="1" spans="1:5">
      <c r="A5" s="53"/>
      <c r="B5" s="54" t="s">
        <v>180</v>
      </c>
      <c r="C5" s="55"/>
      <c r="D5" s="53">
        <f>SUM(D6:D20)</f>
        <v>82.82</v>
      </c>
      <c r="E5" s="56"/>
    </row>
    <row r="6" ht="33" customHeight="1" spans="1:5">
      <c r="A6" s="57">
        <v>1</v>
      </c>
      <c r="B6" s="48" t="s">
        <v>281</v>
      </c>
      <c r="C6" s="47"/>
      <c r="D6" s="57">
        <f>表七!E34</f>
        <v>13</v>
      </c>
      <c r="E6" s="58"/>
    </row>
    <row r="7" ht="33" customHeight="1" spans="1:5">
      <c r="A7" s="57">
        <v>2</v>
      </c>
      <c r="B7" s="48" t="s">
        <v>282</v>
      </c>
      <c r="C7" s="47"/>
      <c r="D7" s="57">
        <f>表七!E33</f>
        <v>6</v>
      </c>
      <c r="E7" s="58"/>
    </row>
    <row r="8" ht="33" customHeight="1" spans="1:5">
      <c r="A8" s="57">
        <v>3</v>
      </c>
      <c r="B8" s="48" t="s">
        <v>283</v>
      </c>
      <c r="C8" s="47"/>
      <c r="D8" s="57"/>
      <c r="E8" s="58"/>
    </row>
    <row r="9" ht="33" customHeight="1" spans="1:5">
      <c r="A9" s="57">
        <v>4</v>
      </c>
      <c r="B9" s="48" t="s">
        <v>284</v>
      </c>
      <c r="C9" s="47"/>
      <c r="D9" s="57">
        <f>表七!E31</f>
        <v>9</v>
      </c>
      <c r="E9" s="58"/>
    </row>
    <row r="10" ht="33" customHeight="1" spans="1:5">
      <c r="A10" s="57">
        <v>5</v>
      </c>
      <c r="B10" s="48" t="s">
        <v>285</v>
      </c>
      <c r="C10" s="47"/>
      <c r="D10" s="57">
        <f>表七!E30</f>
        <v>3.7</v>
      </c>
      <c r="E10" s="58"/>
    </row>
    <row r="11" ht="33" customHeight="1" spans="1:5">
      <c r="A11" s="57">
        <v>6</v>
      </c>
      <c r="B11" s="48" t="s">
        <v>286</v>
      </c>
      <c r="C11" s="47"/>
      <c r="D11" s="57">
        <v>0</v>
      </c>
      <c r="E11" s="58"/>
    </row>
    <row r="12" ht="33" customHeight="1" spans="1:5">
      <c r="A12" s="57">
        <v>7</v>
      </c>
      <c r="B12" s="48" t="s">
        <v>287</v>
      </c>
      <c r="C12" s="47"/>
      <c r="D12" s="57"/>
      <c r="E12" s="58"/>
    </row>
    <row r="13" ht="33" customHeight="1" spans="1:5">
      <c r="A13" s="57">
        <v>8</v>
      </c>
      <c r="B13" s="48" t="s">
        <v>288</v>
      </c>
      <c r="C13" s="47"/>
      <c r="D13" s="57">
        <f>表七!E25</f>
        <v>9</v>
      </c>
      <c r="E13" s="58"/>
    </row>
    <row r="14" ht="33" customHeight="1" spans="1:5">
      <c r="A14" s="57">
        <v>9</v>
      </c>
      <c r="B14" s="48" t="s">
        <v>289</v>
      </c>
      <c r="C14" s="47"/>
      <c r="D14" s="57">
        <v>0.18</v>
      </c>
      <c r="E14" s="58"/>
    </row>
    <row r="15" ht="33" customHeight="1" spans="1:5">
      <c r="A15" s="57">
        <v>10</v>
      </c>
      <c r="B15" s="48" t="s">
        <v>290</v>
      </c>
      <c r="C15" s="47"/>
      <c r="D15" s="57"/>
      <c r="E15" s="58"/>
    </row>
    <row r="16" ht="33" customHeight="1" spans="1:5">
      <c r="A16" s="57">
        <v>11</v>
      </c>
      <c r="B16" s="48" t="s">
        <v>291</v>
      </c>
      <c r="C16" s="47"/>
      <c r="D16" s="57"/>
      <c r="E16" s="58"/>
    </row>
    <row r="17" ht="33" customHeight="1" spans="1:5">
      <c r="A17" s="57">
        <v>12</v>
      </c>
      <c r="B17" s="48" t="s">
        <v>292</v>
      </c>
      <c r="C17" s="47"/>
      <c r="D17" s="57">
        <v>21.12</v>
      </c>
      <c r="E17" s="58"/>
    </row>
    <row r="18" ht="33" customHeight="1" spans="1:5">
      <c r="A18" s="57">
        <v>13</v>
      </c>
      <c r="B18" s="48" t="s">
        <v>293</v>
      </c>
      <c r="C18" s="47"/>
      <c r="D18" s="57">
        <v>5.78</v>
      </c>
      <c r="E18" s="58"/>
    </row>
    <row r="19" ht="33" customHeight="1" spans="1:5">
      <c r="A19" s="57">
        <v>14</v>
      </c>
      <c r="B19" s="48" t="s">
        <v>294</v>
      </c>
      <c r="C19" s="47"/>
      <c r="D19" s="57">
        <f>表七!E23</f>
        <v>12.04</v>
      </c>
      <c r="E19" s="58"/>
    </row>
    <row r="20" ht="33" customHeight="1" spans="1:5">
      <c r="A20" s="57">
        <v>15</v>
      </c>
      <c r="B20" s="48" t="s">
        <v>295</v>
      </c>
      <c r="C20" s="47"/>
      <c r="D20" s="57">
        <f>表七!E24</f>
        <v>3</v>
      </c>
      <c r="E20" s="58"/>
    </row>
    <row r="21" ht="33" customHeight="1" spans="1:5">
      <c r="A21" s="57">
        <v>16</v>
      </c>
      <c r="B21" s="48" t="s">
        <v>296</v>
      </c>
      <c r="C21" s="47"/>
      <c r="D21" s="57"/>
      <c r="E21" s="58"/>
    </row>
    <row r="22" spans="1:1">
      <c r="A22" s="49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6" sqref="A6"/>
    </sheetView>
  </sheetViews>
  <sheetFormatPr defaultColWidth="9" defaultRowHeight="13.5" outlineLevelCol="1"/>
  <cols>
    <col min="1" max="1" width="77.25" customWidth="1"/>
    <col min="2" max="2" width="54.875" customWidth="1"/>
  </cols>
  <sheetData>
    <row r="1" ht="22" customHeight="1" spans="1:2">
      <c r="A1" s="40" t="s">
        <v>297</v>
      </c>
      <c r="B1" s="40"/>
    </row>
    <row r="2" ht="30" customHeight="1" spans="1:2">
      <c r="A2" s="41"/>
      <c r="B2" s="42" t="s">
        <v>298</v>
      </c>
    </row>
    <row r="3" ht="25" customHeight="1" spans="1:2">
      <c r="A3" s="43" t="s">
        <v>299</v>
      </c>
      <c r="B3" s="44" t="s">
        <v>300</v>
      </c>
    </row>
    <row r="4" ht="25" customHeight="1" spans="1:2">
      <c r="A4" s="43"/>
      <c r="B4" s="44"/>
    </row>
    <row r="5" ht="25" customHeight="1" spans="1:2">
      <c r="A5" s="45" t="s">
        <v>96</v>
      </c>
      <c r="B5" s="44">
        <v>1</v>
      </c>
    </row>
    <row r="6" ht="25" customHeight="1" spans="1:2">
      <c r="A6" s="46" t="s">
        <v>120</v>
      </c>
      <c r="B6" s="47"/>
    </row>
    <row r="7" ht="25" customHeight="1" spans="1:2">
      <c r="A7" s="48" t="s">
        <v>301</v>
      </c>
      <c r="B7" s="47"/>
    </row>
    <row r="8" ht="25" customHeight="1" spans="1:2">
      <c r="A8" s="48"/>
      <c r="B8" s="47"/>
    </row>
    <row r="9" ht="25" customHeight="1" spans="1:2">
      <c r="A9" s="48"/>
      <c r="B9" s="47"/>
    </row>
    <row r="10" ht="25" customHeight="1" spans="1:2">
      <c r="A10" s="48"/>
      <c r="B10" s="47"/>
    </row>
    <row r="11" ht="25" customHeight="1" spans="1:2">
      <c r="A11" s="48"/>
      <c r="B11" s="47"/>
    </row>
    <row r="12" ht="25" customHeight="1" spans="1:2">
      <c r="A12" s="48"/>
      <c r="B12" s="47"/>
    </row>
    <row r="13" ht="25" customHeight="1" spans="1:2">
      <c r="A13" s="48"/>
      <c r="B13" s="47"/>
    </row>
    <row r="14" ht="25" customHeight="1" spans="1:2">
      <c r="A14" s="48"/>
      <c r="B14" s="47"/>
    </row>
    <row r="15" ht="25" customHeight="1" spans="1:2">
      <c r="A15" s="48"/>
      <c r="B15" s="47"/>
    </row>
    <row r="16" spans="1:1">
      <c r="A16" s="4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4" sqref="$A3:$XFD14"/>
    </sheetView>
  </sheetViews>
  <sheetFormatPr defaultColWidth="9" defaultRowHeight="13.5" outlineLevelCol="4"/>
  <cols>
    <col min="1" max="1" width="22.875" customWidth="1"/>
    <col min="2" max="2" width="16.75" customWidth="1"/>
    <col min="3" max="5" width="29.25" customWidth="1"/>
  </cols>
  <sheetData>
    <row r="1" ht="36" customHeight="1" spans="1:5">
      <c r="A1" s="40" t="s">
        <v>302</v>
      </c>
      <c r="B1" s="40"/>
      <c r="C1" s="40"/>
      <c r="D1" s="40"/>
      <c r="E1" s="40"/>
    </row>
    <row r="2" ht="22" customHeight="1" spans="1:5">
      <c r="A2" s="41"/>
      <c r="B2" s="42"/>
      <c r="C2" s="42"/>
      <c r="D2" s="42"/>
      <c r="E2" s="42" t="s">
        <v>43</v>
      </c>
    </row>
    <row r="3" ht="31" customHeight="1" spans="1:5">
      <c r="A3" s="50" t="s">
        <v>179</v>
      </c>
      <c r="B3" s="50" t="s">
        <v>141</v>
      </c>
      <c r="C3" s="50" t="s">
        <v>303</v>
      </c>
      <c r="D3" s="50" t="s">
        <v>304</v>
      </c>
      <c r="E3" s="50" t="s">
        <v>305</v>
      </c>
    </row>
    <row r="4" ht="31" customHeight="1" spans="1:5">
      <c r="A4" s="50" t="s">
        <v>96</v>
      </c>
      <c r="B4" s="50">
        <v>1</v>
      </c>
      <c r="C4" s="50">
        <v>2</v>
      </c>
      <c r="D4" s="50">
        <v>3</v>
      </c>
      <c r="E4" s="50">
        <v>4</v>
      </c>
    </row>
    <row r="5" ht="31" customHeight="1" spans="1:5">
      <c r="A5" s="46" t="s">
        <v>120</v>
      </c>
      <c r="B5" s="47"/>
      <c r="C5" s="47"/>
      <c r="D5" s="47"/>
      <c r="E5" s="47"/>
    </row>
    <row r="6" ht="31" customHeight="1" spans="1:5">
      <c r="A6" s="48" t="s">
        <v>301</v>
      </c>
      <c r="B6" s="47"/>
      <c r="C6" s="47"/>
      <c r="D6" s="47"/>
      <c r="E6" s="47"/>
    </row>
    <row r="7" ht="31" customHeight="1" spans="1:5">
      <c r="A7" s="48"/>
      <c r="B7" s="47"/>
      <c r="C7" s="47"/>
      <c r="D7" s="47"/>
      <c r="E7" s="47"/>
    </row>
    <row r="8" ht="31" customHeight="1" spans="1:5">
      <c r="A8" s="48"/>
      <c r="B8" s="47"/>
      <c r="C8" s="47"/>
      <c r="D8" s="47"/>
      <c r="E8" s="47"/>
    </row>
    <row r="9" ht="31" customHeight="1" spans="1:5">
      <c r="A9" s="48"/>
      <c r="B9" s="47"/>
      <c r="C9" s="47"/>
      <c r="D9" s="47"/>
      <c r="E9" s="47"/>
    </row>
    <row r="10" ht="31" customHeight="1" spans="1:5">
      <c r="A10" s="48"/>
      <c r="B10" s="47"/>
      <c r="C10" s="47"/>
      <c r="D10" s="47"/>
      <c r="E10" s="47"/>
    </row>
    <row r="11" ht="31" customHeight="1" spans="1:5">
      <c r="A11" s="48"/>
      <c r="B11" s="47"/>
      <c r="C11" s="47"/>
      <c r="D11" s="47"/>
      <c r="E11" s="47"/>
    </row>
    <row r="12" ht="31" customHeight="1" spans="1:5">
      <c r="A12" s="48"/>
      <c r="B12" s="47"/>
      <c r="C12" s="47"/>
      <c r="D12" s="47"/>
      <c r="E12" s="47"/>
    </row>
    <row r="13" ht="31" customHeight="1" spans="1:5">
      <c r="A13" s="48"/>
      <c r="B13" s="47"/>
      <c r="C13" s="47"/>
      <c r="D13" s="47"/>
      <c r="E13" s="47"/>
    </row>
    <row r="14" ht="31" customHeight="1" spans="1:5">
      <c r="A14" s="48"/>
      <c r="B14" s="47"/>
      <c r="C14" s="47"/>
      <c r="D14" s="47"/>
      <c r="E14" s="47"/>
    </row>
    <row r="15" spans="1:1">
      <c r="A15" s="49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5" sqref="$A3:$XFD15"/>
    </sheetView>
  </sheetViews>
  <sheetFormatPr defaultColWidth="9" defaultRowHeight="13.5" outlineLevelCol="1"/>
  <cols>
    <col min="1" max="1" width="53.625" customWidth="1"/>
    <col min="2" max="2" width="31.125" customWidth="1"/>
  </cols>
  <sheetData>
    <row r="1" ht="37" customHeight="1" spans="1:2">
      <c r="A1" s="40" t="s">
        <v>306</v>
      </c>
      <c r="B1" s="40"/>
    </row>
    <row r="2" ht="28" customHeight="1" spans="1:2">
      <c r="A2" s="41"/>
      <c r="B2" s="42" t="s">
        <v>307</v>
      </c>
    </row>
    <row r="3" ht="42" customHeight="1" spans="1:2">
      <c r="A3" s="43" t="s">
        <v>299</v>
      </c>
      <c r="B3" s="44" t="s">
        <v>300</v>
      </c>
    </row>
    <row r="4" ht="42" customHeight="1" spans="1:2">
      <c r="A4" s="43"/>
      <c r="B4" s="44"/>
    </row>
    <row r="5" ht="42" customHeight="1" spans="1:2">
      <c r="A5" s="45" t="s">
        <v>96</v>
      </c>
      <c r="B5" s="44">
        <v>1</v>
      </c>
    </row>
    <row r="6" ht="42" customHeight="1" spans="1:2">
      <c r="A6" s="46" t="s">
        <v>120</v>
      </c>
      <c r="B6" s="47"/>
    </row>
    <row r="7" ht="42" customHeight="1" spans="1:2">
      <c r="A7" s="48" t="s">
        <v>301</v>
      </c>
      <c r="B7" s="47"/>
    </row>
    <row r="8" ht="42" customHeight="1" spans="1:2">
      <c r="A8" s="48"/>
      <c r="B8" s="47"/>
    </row>
    <row r="9" ht="42" customHeight="1" spans="1:2">
      <c r="A9" s="48"/>
      <c r="B9" s="47"/>
    </row>
    <row r="10" ht="42" customHeight="1" spans="1:2">
      <c r="A10" s="48"/>
      <c r="B10" s="47"/>
    </row>
    <row r="11" ht="42" customHeight="1" spans="1:2">
      <c r="A11" s="48"/>
      <c r="B11" s="47"/>
    </row>
    <row r="12" ht="42" customHeight="1" spans="1:2">
      <c r="A12" s="48"/>
      <c r="B12" s="47"/>
    </row>
    <row r="13" ht="42" customHeight="1" spans="1:2">
      <c r="A13" s="48"/>
      <c r="B13" s="47"/>
    </row>
    <row r="14" ht="42" customHeight="1" spans="1:2">
      <c r="A14" s="48"/>
      <c r="B14" s="47"/>
    </row>
    <row r="15" ht="42" customHeight="1" spans="1:2">
      <c r="A15" s="48"/>
      <c r="B15" s="47"/>
    </row>
    <row r="16" spans="1:1">
      <c r="A16" s="4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7" sqref="I7"/>
    </sheetView>
  </sheetViews>
  <sheetFormatPr defaultColWidth="9" defaultRowHeight="13.5" outlineLevelCol="6"/>
  <cols>
    <col min="1" max="1" width="16.375" customWidth="1"/>
    <col min="2" max="2" width="13.625" customWidth="1"/>
    <col min="4" max="4" width="7.25833333333333" customWidth="1"/>
    <col min="5" max="5" width="17.375" customWidth="1"/>
    <col min="6" max="6" width="11.375" customWidth="1"/>
    <col min="7" max="7" width="12.5" customWidth="1"/>
  </cols>
  <sheetData>
    <row r="1" ht="27" customHeight="1" spans="1:7">
      <c r="A1" s="17" t="s">
        <v>308</v>
      </c>
      <c r="B1" s="17"/>
      <c r="C1" s="17"/>
      <c r="D1" s="17"/>
      <c r="E1" s="17"/>
      <c r="F1" s="17"/>
      <c r="G1" s="17"/>
    </row>
    <row r="2" ht="19" customHeight="1" spans="1:7">
      <c r="A2" s="18" t="s">
        <v>309</v>
      </c>
      <c r="B2" s="18"/>
      <c r="C2" s="18"/>
      <c r="D2" s="18"/>
      <c r="E2" s="18"/>
      <c r="F2" s="18"/>
      <c r="G2" s="18"/>
    </row>
    <row r="3" ht="26" customHeight="1" spans="1:7">
      <c r="A3" s="19" t="s">
        <v>310</v>
      </c>
      <c r="B3" s="19"/>
      <c r="C3" s="19"/>
      <c r="D3" s="19" t="s">
        <v>3</v>
      </c>
      <c r="E3" s="19"/>
      <c r="F3" s="19"/>
      <c r="G3" s="19"/>
    </row>
    <row r="4" ht="24" customHeight="1" spans="1:7">
      <c r="A4" s="19" t="s">
        <v>311</v>
      </c>
      <c r="B4" s="20" t="s">
        <v>312</v>
      </c>
      <c r="C4" s="20"/>
      <c r="D4" s="20"/>
      <c r="E4" s="20"/>
      <c r="F4" s="20"/>
      <c r="G4" s="20"/>
    </row>
    <row r="5" ht="24" customHeight="1" spans="1:7">
      <c r="A5" s="19"/>
      <c r="B5" s="20" t="s">
        <v>313</v>
      </c>
      <c r="C5" s="20"/>
      <c r="D5" s="20"/>
      <c r="E5" s="20"/>
      <c r="F5" s="20"/>
      <c r="G5" s="20"/>
    </row>
    <row r="6" ht="24" customHeight="1" spans="1:7">
      <c r="A6" s="19"/>
      <c r="B6" s="20" t="s">
        <v>314</v>
      </c>
      <c r="C6" s="20"/>
      <c r="D6" s="20"/>
      <c r="E6" s="20"/>
      <c r="F6" s="20"/>
      <c r="G6" s="20"/>
    </row>
    <row r="7" ht="24" customHeight="1" spans="1:7">
      <c r="A7" s="19" t="s">
        <v>315</v>
      </c>
      <c r="B7" s="19" t="s">
        <v>316</v>
      </c>
      <c r="C7" s="19"/>
      <c r="D7" s="19"/>
      <c r="E7" s="19" t="s">
        <v>317</v>
      </c>
      <c r="F7" s="19" t="s">
        <v>318</v>
      </c>
      <c r="G7" s="19" t="s">
        <v>317</v>
      </c>
    </row>
    <row r="8" ht="24" customHeight="1" spans="1:7">
      <c r="A8" s="19"/>
      <c r="B8" s="19" t="s">
        <v>319</v>
      </c>
      <c r="C8" s="19" t="s">
        <v>320</v>
      </c>
      <c r="D8" s="19"/>
      <c r="E8" s="21">
        <v>816.47</v>
      </c>
      <c r="F8" s="19" t="s">
        <v>321</v>
      </c>
      <c r="G8" s="19">
        <f>E10</f>
        <v>921.89</v>
      </c>
    </row>
    <row r="9" ht="24" customHeight="1" spans="1:7">
      <c r="A9" s="19"/>
      <c r="B9" s="19"/>
      <c r="C9" s="19" t="s">
        <v>322</v>
      </c>
      <c r="D9" s="19"/>
      <c r="E9" s="21">
        <v>105.42</v>
      </c>
      <c r="F9" s="19" t="s">
        <v>323</v>
      </c>
      <c r="G9" s="19"/>
    </row>
    <row r="10" ht="24" customHeight="1" spans="1:7">
      <c r="A10" s="19"/>
      <c r="B10" s="19"/>
      <c r="C10" s="19" t="s">
        <v>324</v>
      </c>
      <c r="D10" s="19"/>
      <c r="E10" s="19">
        <f>E8+E9</f>
        <v>921.89</v>
      </c>
      <c r="F10" s="19" t="s">
        <v>325</v>
      </c>
      <c r="G10" s="19"/>
    </row>
    <row r="11" ht="24" customHeight="1" spans="1:7">
      <c r="A11" s="19"/>
      <c r="B11" s="19" t="s">
        <v>326</v>
      </c>
      <c r="C11" s="19"/>
      <c r="D11" s="19"/>
      <c r="E11" s="19">
        <v>0</v>
      </c>
      <c r="F11" s="19" t="s">
        <v>327</v>
      </c>
      <c r="G11" s="19">
        <v>0</v>
      </c>
    </row>
    <row r="12" ht="24" customHeight="1" spans="1:7">
      <c r="A12" s="19"/>
      <c r="B12" s="19"/>
      <c r="C12" s="19"/>
      <c r="D12" s="19"/>
      <c r="E12" s="19"/>
      <c r="F12" s="19" t="s">
        <v>328</v>
      </c>
      <c r="G12" s="19">
        <v>0</v>
      </c>
    </row>
    <row r="13" ht="24" customHeight="1" spans="1:7">
      <c r="A13" s="22" t="s">
        <v>329</v>
      </c>
      <c r="B13" s="19" t="s">
        <v>330</v>
      </c>
      <c r="C13" s="19" t="s">
        <v>331</v>
      </c>
      <c r="D13" s="19"/>
      <c r="E13" s="19" t="s">
        <v>332</v>
      </c>
      <c r="F13" s="19" t="s">
        <v>333</v>
      </c>
      <c r="G13" s="19"/>
    </row>
    <row r="14" ht="24" customHeight="1" spans="1:7">
      <c r="A14" s="22"/>
      <c r="B14" s="19" t="s">
        <v>334</v>
      </c>
      <c r="C14" s="19" t="s">
        <v>335</v>
      </c>
      <c r="D14" s="19"/>
      <c r="E14" s="19" t="s">
        <v>336</v>
      </c>
      <c r="F14" s="23" t="s">
        <v>337</v>
      </c>
      <c r="G14" s="24"/>
    </row>
    <row r="15" ht="24" customHeight="1" spans="1:7">
      <c r="A15" s="22"/>
      <c r="B15" s="19"/>
      <c r="C15" s="25" t="s">
        <v>338</v>
      </c>
      <c r="D15" s="26"/>
      <c r="E15" s="19" t="s">
        <v>339</v>
      </c>
      <c r="F15" s="23" t="s">
        <v>340</v>
      </c>
      <c r="G15" s="24"/>
    </row>
    <row r="16" ht="24" customHeight="1" spans="1:7">
      <c r="A16" s="22"/>
      <c r="B16" s="19"/>
      <c r="C16" s="25" t="s">
        <v>341</v>
      </c>
      <c r="D16" s="26"/>
      <c r="E16" s="19" t="s">
        <v>342</v>
      </c>
      <c r="F16" s="27">
        <v>1</v>
      </c>
      <c r="G16" s="28"/>
    </row>
    <row r="17" ht="24" customHeight="1" spans="1:7">
      <c r="A17" s="22"/>
      <c r="B17" s="19"/>
      <c r="C17" s="29" t="s">
        <v>343</v>
      </c>
      <c r="D17" s="29"/>
      <c r="E17" s="29" t="s">
        <v>344</v>
      </c>
      <c r="F17" s="29" t="s">
        <v>345</v>
      </c>
      <c r="G17" s="29"/>
    </row>
    <row r="18" ht="24" customHeight="1" spans="1:7">
      <c r="A18" s="22"/>
      <c r="B18" s="19"/>
      <c r="C18" s="29" t="s">
        <v>346</v>
      </c>
      <c r="D18" s="29"/>
      <c r="E18" s="29" t="s">
        <v>347</v>
      </c>
      <c r="F18" s="29" t="s">
        <v>348</v>
      </c>
      <c r="G18" s="29"/>
    </row>
    <row r="19" ht="24" customHeight="1" spans="1:7">
      <c r="A19" s="22"/>
      <c r="B19" s="19" t="s">
        <v>349</v>
      </c>
      <c r="C19" s="30" t="s">
        <v>350</v>
      </c>
      <c r="D19" s="31"/>
      <c r="E19" s="19" t="s">
        <v>351</v>
      </c>
      <c r="F19" s="19" t="s">
        <v>352</v>
      </c>
      <c r="G19" s="19"/>
    </row>
    <row r="20" ht="24" customHeight="1" spans="1:7">
      <c r="A20" s="22"/>
      <c r="B20" s="19"/>
      <c r="C20" s="32"/>
      <c r="D20" s="33"/>
      <c r="E20" s="19" t="s">
        <v>353</v>
      </c>
      <c r="F20" s="34" t="s">
        <v>354</v>
      </c>
      <c r="G20" s="35"/>
    </row>
    <row r="21" ht="24" customHeight="1" spans="1:7">
      <c r="A21" s="22"/>
      <c r="B21" s="19"/>
      <c r="C21" s="36"/>
      <c r="D21" s="37"/>
      <c r="E21" s="19" t="s">
        <v>355</v>
      </c>
      <c r="F21" s="34" t="s">
        <v>356</v>
      </c>
      <c r="G21" s="35"/>
    </row>
    <row r="22" ht="24" customHeight="1" spans="1:7">
      <c r="A22" s="22"/>
      <c r="B22" s="19"/>
      <c r="C22" s="29" t="s">
        <v>357</v>
      </c>
      <c r="D22" s="29"/>
      <c r="E22" s="19" t="s">
        <v>358</v>
      </c>
      <c r="F22" s="34" t="s">
        <v>359</v>
      </c>
      <c r="G22" s="35"/>
    </row>
    <row r="23" ht="24" customHeight="1" spans="1:7">
      <c r="A23" s="22"/>
      <c r="B23" s="19"/>
      <c r="C23" s="29" t="s">
        <v>360</v>
      </c>
      <c r="D23" s="29"/>
      <c r="E23" s="38" t="s">
        <v>361</v>
      </c>
      <c r="F23" s="29" t="s">
        <v>345</v>
      </c>
      <c r="G23" s="29"/>
    </row>
    <row r="24" ht="24" customHeight="1" spans="1:7">
      <c r="A24" s="22"/>
      <c r="B24" s="19"/>
      <c r="C24" s="29"/>
      <c r="D24" s="29"/>
      <c r="E24" s="38" t="s">
        <v>362</v>
      </c>
      <c r="F24" s="29" t="s">
        <v>363</v>
      </c>
      <c r="G24" s="29"/>
    </row>
    <row r="25" ht="24" customHeight="1" spans="1:7">
      <c r="A25" s="22"/>
      <c r="B25" s="19"/>
      <c r="C25" s="29"/>
      <c r="D25" s="29"/>
      <c r="E25" s="29" t="s">
        <v>364</v>
      </c>
      <c r="F25" s="29" t="s">
        <v>365</v>
      </c>
      <c r="G25" s="29"/>
    </row>
    <row r="26" ht="24" customHeight="1" spans="1:7">
      <c r="A26" s="22"/>
      <c r="B26" s="19" t="s">
        <v>366</v>
      </c>
      <c r="C26" s="29" t="s">
        <v>367</v>
      </c>
      <c r="D26" s="29"/>
      <c r="E26" s="29" t="s">
        <v>368</v>
      </c>
      <c r="F26" s="29" t="s">
        <v>345</v>
      </c>
      <c r="G26" s="29"/>
    </row>
    <row r="27" ht="24" customHeight="1" spans="1:7">
      <c r="A27" s="22"/>
      <c r="B27" s="19"/>
      <c r="C27" s="29" t="s">
        <v>369</v>
      </c>
      <c r="D27" s="29"/>
      <c r="E27" s="29" t="s">
        <v>370</v>
      </c>
      <c r="F27" s="29" t="s">
        <v>371</v>
      </c>
      <c r="G27" s="29"/>
    </row>
    <row r="28" ht="24" customHeight="1" spans="1:7">
      <c r="A28" s="22"/>
      <c r="B28" s="19"/>
      <c r="C28" s="29" t="s">
        <v>372</v>
      </c>
      <c r="D28" s="29"/>
      <c r="E28" s="29" t="s">
        <v>373</v>
      </c>
      <c r="F28" s="29" t="s">
        <v>345</v>
      </c>
      <c r="G28" s="29"/>
    </row>
    <row r="29" customFormat="1" ht="14.25" spans="1:1">
      <c r="A29" s="39" t="s">
        <v>374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375</v>
      </c>
      <c r="B1" s="2"/>
      <c r="C1" s="2"/>
      <c r="D1" s="2"/>
      <c r="E1" s="2"/>
      <c r="F1" s="2"/>
      <c r="G1" s="2"/>
    </row>
    <row r="2" ht="24" spans="1:7">
      <c r="A2" s="3" t="s">
        <v>376</v>
      </c>
      <c r="B2" s="3"/>
      <c r="C2" s="3"/>
      <c r="D2" s="3"/>
      <c r="E2" s="3" t="s">
        <v>377</v>
      </c>
      <c r="F2" s="3"/>
      <c r="G2" s="3"/>
    </row>
    <row r="3" ht="15" customHeight="1" spans="1:7">
      <c r="A3" s="3" t="s">
        <v>378</v>
      </c>
      <c r="B3" s="3"/>
      <c r="C3" s="3"/>
      <c r="D3" s="3"/>
      <c r="E3" s="3" t="s">
        <v>379</v>
      </c>
      <c r="F3" s="3"/>
      <c r="G3" s="3"/>
    </row>
    <row r="4" ht="15" customHeight="1" spans="1:7">
      <c r="A4" s="4" t="s">
        <v>380</v>
      </c>
      <c r="B4" s="4"/>
      <c r="C4" s="5" t="s">
        <v>381</v>
      </c>
      <c r="D4" s="5"/>
      <c r="E4" s="6"/>
      <c r="F4" s="6"/>
      <c r="G4" s="6"/>
    </row>
    <row r="5" ht="15" customHeight="1" spans="1:7">
      <c r="A5" s="4"/>
      <c r="B5" s="4"/>
      <c r="C5" s="7" t="s">
        <v>382</v>
      </c>
      <c r="D5" s="7"/>
      <c r="E5" s="6"/>
      <c r="F5" s="6"/>
      <c r="G5" s="6"/>
    </row>
    <row r="6" ht="15" customHeight="1" spans="1:7">
      <c r="A6" s="4"/>
      <c r="B6" s="4"/>
      <c r="C6" s="7" t="s">
        <v>383</v>
      </c>
      <c r="D6" s="7"/>
      <c r="E6" s="6"/>
      <c r="F6" s="6"/>
      <c r="G6" s="6"/>
    </row>
    <row r="7" ht="15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15" customHeight="1" spans="1:7">
      <c r="A8" s="4"/>
      <c r="B8" s="5" t="s">
        <v>386</v>
      </c>
      <c r="C8" s="5"/>
      <c r="D8" s="5"/>
      <c r="E8" s="5"/>
      <c r="F8" s="5"/>
      <c r="G8" s="5"/>
    </row>
    <row r="9" customHeight="1" spans="1:7">
      <c r="A9" s="4" t="s">
        <v>387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customHeight="1" spans="1:7">
      <c r="A10" s="4"/>
      <c r="B10" s="9" t="s">
        <v>392</v>
      </c>
      <c r="C10" s="4" t="s">
        <v>393</v>
      </c>
      <c r="D10" s="10" t="s">
        <v>394</v>
      </c>
      <c r="E10" s="11"/>
      <c r="F10" s="12"/>
      <c r="G10" s="4"/>
    </row>
    <row r="11" customHeight="1" spans="1:7">
      <c r="A11" s="4"/>
      <c r="B11" s="13"/>
      <c r="C11" s="4" t="s">
        <v>395</v>
      </c>
      <c r="D11" s="10" t="s">
        <v>394</v>
      </c>
      <c r="E11" s="11"/>
      <c r="F11" s="12"/>
      <c r="G11" s="4"/>
    </row>
    <row r="12" ht="15" customHeight="1" spans="1:7">
      <c r="A12" s="4"/>
      <c r="B12" s="14"/>
      <c r="C12" s="4" t="s">
        <v>396</v>
      </c>
      <c r="D12" s="10" t="s">
        <v>394</v>
      </c>
      <c r="E12" s="11"/>
      <c r="F12" s="12"/>
      <c r="G12" s="4"/>
    </row>
    <row r="13" ht="15" customHeight="1" spans="1:7">
      <c r="A13" s="4"/>
      <c r="B13" s="4" t="s">
        <v>397</v>
      </c>
      <c r="C13" s="4" t="s">
        <v>398</v>
      </c>
      <c r="D13" s="7" t="s">
        <v>394</v>
      </c>
      <c r="E13" s="7"/>
      <c r="F13" s="7"/>
      <c r="G13" s="6"/>
    </row>
    <row r="14" ht="15" customHeight="1" spans="1:7">
      <c r="A14" s="4"/>
      <c r="B14" s="4"/>
      <c r="C14" s="4"/>
      <c r="D14" s="7" t="s">
        <v>399</v>
      </c>
      <c r="E14" s="7"/>
      <c r="F14" s="7"/>
      <c r="G14" s="6"/>
    </row>
    <row r="15" ht="15" customHeight="1" spans="1:7">
      <c r="A15" s="4"/>
      <c r="B15" s="4"/>
      <c r="C15" s="4" t="s">
        <v>400</v>
      </c>
      <c r="D15" s="7" t="s">
        <v>394</v>
      </c>
      <c r="E15" s="7"/>
      <c r="F15" s="7"/>
      <c r="G15" s="6"/>
    </row>
    <row r="16" ht="15" customHeight="1" spans="1:7">
      <c r="A16" s="4"/>
      <c r="B16" s="4"/>
      <c r="C16" s="4"/>
      <c r="D16" s="7" t="s">
        <v>399</v>
      </c>
      <c r="E16" s="7"/>
      <c r="F16" s="7"/>
      <c r="G16" s="6"/>
    </row>
    <row r="17" ht="15" customHeight="1" spans="1:7">
      <c r="A17" s="4"/>
      <c r="B17" s="4"/>
      <c r="C17" s="4" t="s">
        <v>401</v>
      </c>
      <c r="D17" s="7" t="s">
        <v>394</v>
      </c>
      <c r="E17" s="7"/>
      <c r="F17" s="7"/>
      <c r="G17" s="6"/>
    </row>
    <row r="18" ht="15" customHeight="1" spans="1:7">
      <c r="A18" s="4"/>
      <c r="B18" s="4"/>
      <c r="C18" s="4"/>
      <c r="D18" s="7" t="s">
        <v>399</v>
      </c>
      <c r="E18" s="7"/>
      <c r="F18" s="7"/>
      <c r="G18" s="6"/>
    </row>
    <row r="19" ht="15" customHeight="1" spans="1:7">
      <c r="A19" s="4"/>
      <c r="B19" s="4" t="s">
        <v>402</v>
      </c>
      <c r="C19" s="4" t="s">
        <v>403</v>
      </c>
      <c r="D19" s="7" t="s">
        <v>394</v>
      </c>
      <c r="E19" s="7"/>
      <c r="F19" s="7"/>
      <c r="G19" s="6"/>
    </row>
    <row r="20" ht="15" customHeight="1" spans="1:7">
      <c r="A20" s="4"/>
      <c r="B20" s="4"/>
      <c r="C20" s="4"/>
      <c r="D20" s="7" t="s">
        <v>399</v>
      </c>
      <c r="E20" s="7"/>
      <c r="F20" s="7"/>
      <c r="G20" s="6"/>
    </row>
    <row r="21" ht="15" customHeight="1" spans="1:7">
      <c r="A21" s="4"/>
      <c r="B21" s="4"/>
      <c r="C21" s="4" t="s">
        <v>404</v>
      </c>
      <c r="D21" s="7" t="s">
        <v>394</v>
      </c>
      <c r="E21" s="7"/>
      <c r="F21" s="7"/>
      <c r="G21" s="6"/>
    </row>
    <row r="22" ht="15" customHeight="1" spans="1:7">
      <c r="A22" s="4"/>
      <c r="B22" s="4"/>
      <c r="C22" s="4"/>
      <c r="D22" s="7" t="s">
        <v>399</v>
      </c>
      <c r="E22" s="7"/>
      <c r="F22" s="7"/>
      <c r="G22" s="6"/>
    </row>
    <row r="23" ht="15" customHeight="1" spans="1:7">
      <c r="A23" s="4"/>
      <c r="B23" s="4"/>
      <c r="C23" s="4" t="s">
        <v>405</v>
      </c>
      <c r="D23" s="7" t="s">
        <v>394</v>
      </c>
      <c r="E23" s="7"/>
      <c r="F23" s="7"/>
      <c r="G23" s="15"/>
    </row>
    <row r="24" ht="15" customHeight="1" spans="1:7">
      <c r="A24" s="4"/>
      <c r="B24" s="4"/>
      <c r="C24" s="4"/>
      <c r="D24" s="7" t="s">
        <v>399</v>
      </c>
      <c r="E24" s="7"/>
      <c r="F24" s="7"/>
      <c r="G24" s="15"/>
    </row>
    <row r="25" ht="15" customHeight="1" spans="1:7">
      <c r="A25" s="4"/>
      <c r="B25" s="4"/>
      <c r="C25" s="4" t="s">
        <v>406</v>
      </c>
      <c r="D25" s="7" t="s">
        <v>394</v>
      </c>
      <c r="E25" s="7"/>
      <c r="F25" s="7"/>
      <c r="G25" s="15"/>
    </row>
    <row r="26" spans="1:7">
      <c r="A26" s="4"/>
      <c r="B26" s="4"/>
      <c r="C26" s="4"/>
      <c r="D26" s="7" t="s">
        <v>399</v>
      </c>
      <c r="E26" s="7"/>
      <c r="F26" s="7"/>
      <c r="G26" s="15"/>
    </row>
    <row r="27" spans="1:7">
      <c r="A27" s="4"/>
      <c r="B27" s="4" t="s">
        <v>407</v>
      </c>
      <c r="C27" s="4" t="s">
        <v>408</v>
      </c>
      <c r="D27" s="7" t="s">
        <v>394</v>
      </c>
      <c r="E27" s="7"/>
      <c r="F27" s="7"/>
      <c r="G27" s="6"/>
    </row>
    <row r="28" spans="1:7">
      <c r="A28" s="4"/>
      <c r="B28" s="4"/>
      <c r="C28" s="4"/>
      <c r="D28" s="7" t="s">
        <v>399</v>
      </c>
      <c r="E28" s="7"/>
      <c r="F28" s="7"/>
      <c r="G28" s="6"/>
    </row>
    <row r="29" ht="29" customHeight="1" spans="1:7">
      <c r="A29" s="3" t="s">
        <v>409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34" sqref="F34"/>
    </sheetView>
  </sheetViews>
  <sheetFormatPr defaultColWidth="9" defaultRowHeight="13.5" outlineLevelCol="3"/>
  <cols>
    <col min="1" max="1" width="28" customWidth="1"/>
    <col min="2" max="2" width="14.25" style="51" customWidth="1"/>
    <col min="3" max="3" width="30.625" customWidth="1"/>
    <col min="4" max="4" width="14.5" style="51" customWidth="1"/>
  </cols>
  <sheetData>
    <row r="1" ht="20.25" spans="1:4">
      <c r="A1" s="95" t="s">
        <v>42</v>
      </c>
      <c r="B1" s="95"/>
      <c r="C1" s="95"/>
      <c r="D1" s="95"/>
    </row>
    <row r="2" spans="1:4">
      <c r="A2" s="96"/>
      <c r="D2" s="51" t="s">
        <v>43</v>
      </c>
    </row>
    <row r="3" ht="17" customHeight="1" spans="1:4">
      <c r="A3" s="50" t="s">
        <v>44</v>
      </c>
      <c r="B3" s="50"/>
      <c r="C3" s="50" t="s">
        <v>45</v>
      </c>
      <c r="D3" s="50"/>
    </row>
    <row r="4" ht="17" customHeight="1" spans="1:4">
      <c r="A4" s="50" t="s">
        <v>46</v>
      </c>
      <c r="B4" s="50" t="s">
        <v>47</v>
      </c>
      <c r="C4" s="50" t="s">
        <v>46</v>
      </c>
      <c r="D4" s="50" t="s">
        <v>47</v>
      </c>
    </row>
    <row r="5" ht="17" customHeight="1" spans="1:4">
      <c r="A5" s="83" t="s">
        <v>48</v>
      </c>
      <c r="B5" s="97">
        <v>921.89</v>
      </c>
      <c r="C5" s="83" t="s">
        <v>49</v>
      </c>
      <c r="D5" s="84"/>
    </row>
    <row r="6" ht="17" customHeight="1" spans="1:4">
      <c r="A6" s="83" t="s">
        <v>50</v>
      </c>
      <c r="B6" s="97"/>
      <c r="C6" s="83" t="s">
        <v>51</v>
      </c>
      <c r="D6" s="84"/>
    </row>
    <row r="7" ht="17" customHeight="1" spans="1:4">
      <c r="A7" s="83" t="s">
        <v>52</v>
      </c>
      <c r="B7" s="97"/>
      <c r="C7" s="83" t="s">
        <v>53</v>
      </c>
      <c r="D7" s="84"/>
    </row>
    <row r="8" ht="17" customHeight="1" spans="1:4">
      <c r="A8" s="83" t="s">
        <v>54</v>
      </c>
      <c r="B8" s="97"/>
      <c r="C8" s="83" t="s">
        <v>55</v>
      </c>
      <c r="D8" s="84"/>
    </row>
    <row r="9" ht="17" customHeight="1" spans="1:4">
      <c r="A9" s="83" t="s">
        <v>56</v>
      </c>
      <c r="B9" s="97"/>
      <c r="C9" s="83" t="s">
        <v>57</v>
      </c>
      <c r="D9" s="84"/>
    </row>
    <row r="10" ht="17" customHeight="1" spans="1:4">
      <c r="A10" s="83" t="s">
        <v>58</v>
      </c>
      <c r="B10" s="97"/>
      <c r="C10" s="83" t="s">
        <v>59</v>
      </c>
      <c r="D10" s="84"/>
    </row>
    <row r="11" ht="17" customHeight="1" spans="1:4">
      <c r="A11" s="83" t="s">
        <v>60</v>
      </c>
      <c r="B11" s="97"/>
      <c r="C11" s="83" t="s">
        <v>61</v>
      </c>
      <c r="D11" s="84"/>
    </row>
    <row r="12" ht="17" customHeight="1" spans="1:4">
      <c r="A12" s="83" t="s">
        <v>62</v>
      </c>
      <c r="B12" s="97"/>
      <c r="C12" s="83" t="s">
        <v>63</v>
      </c>
      <c r="D12" s="84">
        <v>133.11</v>
      </c>
    </row>
    <row r="13" ht="17" customHeight="1" spans="1:4">
      <c r="A13" s="83" t="s">
        <v>64</v>
      </c>
      <c r="B13" s="97"/>
      <c r="C13" s="83" t="s">
        <v>65</v>
      </c>
      <c r="D13" s="84"/>
    </row>
    <row r="14" ht="17" customHeight="1" spans="1:4">
      <c r="A14" s="83"/>
      <c r="B14" s="80"/>
      <c r="C14" s="83" t="s">
        <v>66</v>
      </c>
      <c r="D14" s="84">
        <v>39.68</v>
      </c>
    </row>
    <row r="15" ht="17" customHeight="1" spans="1:4">
      <c r="A15" s="83"/>
      <c r="B15" s="80"/>
      <c r="C15" s="83" t="s">
        <v>67</v>
      </c>
      <c r="D15" s="84"/>
    </row>
    <row r="16" ht="17" customHeight="1" spans="1:4">
      <c r="A16" s="83"/>
      <c r="B16" s="80"/>
      <c r="C16" s="83" t="s">
        <v>68</v>
      </c>
      <c r="D16" s="84"/>
    </row>
    <row r="17" ht="17" customHeight="1" spans="1:4">
      <c r="A17" s="83"/>
      <c r="B17" s="80"/>
      <c r="C17" s="83" t="s">
        <v>69</v>
      </c>
      <c r="D17" s="84">
        <v>689.17</v>
      </c>
    </row>
    <row r="18" ht="17" customHeight="1" spans="1:4">
      <c r="A18" s="83"/>
      <c r="B18" s="80"/>
      <c r="C18" s="83" t="s">
        <v>70</v>
      </c>
      <c r="D18" s="84"/>
    </row>
    <row r="19" ht="17" customHeight="1" spans="1:4">
      <c r="A19" s="83"/>
      <c r="B19" s="80"/>
      <c r="C19" s="83" t="s">
        <v>71</v>
      </c>
      <c r="D19" s="84"/>
    </row>
    <row r="20" ht="17" customHeight="1" spans="1:4">
      <c r="A20" s="83"/>
      <c r="B20" s="80"/>
      <c r="C20" s="83" t="s">
        <v>72</v>
      </c>
      <c r="D20" s="84"/>
    </row>
    <row r="21" ht="17" customHeight="1" spans="1:4">
      <c r="A21" s="83"/>
      <c r="B21" s="80"/>
      <c r="C21" s="83" t="s">
        <v>73</v>
      </c>
      <c r="D21" s="84"/>
    </row>
    <row r="22" ht="17" customHeight="1" spans="1:4">
      <c r="A22" s="83"/>
      <c r="B22" s="80"/>
      <c r="C22" s="83" t="s">
        <v>74</v>
      </c>
      <c r="D22" s="84"/>
    </row>
    <row r="23" ht="17" customHeight="1" spans="1:4">
      <c r="A23" s="83"/>
      <c r="B23" s="80"/>
      <c r="C23" s="83" t="s">
        <v>75</v>
      </c>
      <c r="D23" s="84"/>
    </row>
    <row r="24" ht="17" customHeight="1" spans="1:4">
      <c r="A24" s="83"/>
      <c r="B24" s="80"/>
      <c r="C24" s="83" t="s">
        <v>76</v>
      </c>
      <c r="D24" s="84">
        <v>59.93</v>
      </c>
    </row>
    <row r="25" ht="17" customHeight="1" spans="1:4">
      <c r="A25" s="83"/>
      <c r="B25" s="80"/>
      <c r="C25" s="83" t="s">
        <v>77</v>
      </c>
      <c r="D25" s="84"/>
    </row>
    <row r="26" ht="17" customHeight="1" spans="1:4">
      <c r="A26" s="83"/>
      <c r="B26" s="80"/>
      <c r="C26" s="83" t="s">
        <v>78</v>
      </c>
      <c r="D26" s="84"/>
    </row>
    <row r="27" ht="17" customHeight="1" spans="1:4">
      <c r="A27" s="83"/>
      <c r="B27" s="80"/>
      <c r="C27" s="83" t="s">
        <v>79</v>
      </c>
      <c r="D27" s="84"/>
    </row>
    <row r="28" ht="17" customHeight="1" spans="1:4">
      <c r="A28" s="83"/>
      <c r="B28" s="80"/>
      <c r="C28" s="83" t="s">
        <v>80</v>
      </c>
      <c r="D28" s="84"/>
    </row>
    <row r="29" ht="17" customHeight="1" spans="1:4">
      <c r="A29" s="83"/>
      <c r="B29" s="80"/>
      <c r="C29" s="83" t="s">
        <v>81</v>
      </c>
      <c r="D29" s="84"/>
    </row>
    <row r="30" ht="17" customHeight="1" spans="1:4">
      <c r="A30" s="83"/>
      <c r="B30" s="80"/>
      <c r="C30" s="83" t="s">
        <v>82</v>
      </c>
      <c r="D30" s="84"/>
    </row>
    <row r="31" ht="17" customHeight="1" spans="1:4">
      <c r="A31" s="83"/>
      <c r="B31" s="80"/>
      <c r="C31" s="83" t="s">
        <v>83</v>
      </c>
      <c r="D31" s="84"/>
    </row>
    <row r="32" ht="17" customHeight="1" spans="1:4">
      <c r="A32" s="83"/>
      <c r="B32" s="80"/>
      <c r="C32" s="83" t="s">
        <v>84</v>
      </c>
      <c r="D32" s="84"/>
    </row>
    <row r="33" ht="17" customHeight="1" spans="1:4">
      <c r="A33" s="83"/>
      <c r="B33" s="80"/>
      <c r="C33" s="83" t="s">
        <v>85</v>
      </c>
      <c r="D33" s="84"/>
    </row>
    <row r="34" ht="17" customHeight="1" spans="1:4">
      <c r="A34" s="83"/>
      <c r="B34" s="80"/>
      <c r="C34" s="83" t="s">
        <v>86</v>
      </c>
      <c r="D34" s="84"/>
    </row>
    <row r="35" ht="17" customHeight="1" spans="1:4">
      <c r="A35" s="83"/>
      <c r="B35" s="80"/>
      <c r="C35" s="83"/>
      <c r="D35" s="98"/>
    </row>
    <row r="36" ht="17" customHeight="1" spans="1:4">
      <c r="A36" s="50" t="s">
        <v>87</v>
      </c>
      <c r="B36" s="53">
        <f>B5</f>
        <v>921.89</v>
      </c>
      <c r="C36" s="50" t="s">
        <v>88</v>
      </c>
      <c r="D36" s="88">
        <f>D12+D14+D17+D24</f>
        <v>921.89</v>
      </c>
    </row>
    <row r="37" ht="17" customHeight="1" spans="1:4">
      <c r="A37" s="83" t="s">
        <v>89</v>
      </c>
      <c r="B37" s="99"/>
      <c r="C37" s="83" t="s">
        <v>90</v>
      </c>
      <c r="D37" s="99"/>
    </row>
    <row r="38" ht="17" customHeight="1" spans="1:4">
      <c r="A38" s="83" t="s">
        <v>91</v>
      </c>
      <c r="B38" s="99"/>
      <c r="C38" s="83"/>
      <c r="D38" s="100"/>
    </row>
    <row r="39" ht="17" customHeight="1" spans="1:4">
      <c r="A39" s="101"/>
      <c r="B39" s="19"/>
      <c r="C39" s="101"/>
      <c r="D39" s="100"/>
    </row>
    <row r="40" ht="17" customHeight="1" spans="1:4">
      <c r="A40" s="50" t="s">
        <v>92</v>
      </c>
      <c r="B40" s="53">
        <f>B36</f>
        <v>921.89</v>
      </c>
      <c r="C40" s="50" t="s">
        <v>93</v>
      </c>
      <c r="D40" s="88">
        <f>D36</f>
        <v>921.89</v>
      </c>
    </row>
    <row r="41" spans="1:1">
      <c r="A41" s="67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1" sqref="B$1:B$1048576"/>
    </sheetView>
  </sheetViews>
  <sheetFormatPr defaultColWidth="9" defaultRowHeight="13.5" outlineLevelCol="1"/>
  <cols>
    <col min="1" max="1" width="69" customWidth="1"/>
    <col min="2" max="2" width="18" style="51" customWidth="1"/>
  </cols>
  <sheetData>
    <row r="1" ht="20.25" spans="1:1">
      <c r="A1" s="95" t="s">
        <v>95</v>
      </c>
    </row>
    <row r="2" spans="1:2">
      <c r="A2" s="96"/>
      <c r="B2" s="51" t="s">
        <v>43</v>
      </c>
    </row>
    <row r="3" ht="20" customHeight="1" spans="1:2">
      <c r="A3" s="50" t="s">
        <v>46</v>
      </c>
      <c r="B3" s="50" t="s">
        <v>47</v>
      </c>
    </row>
    <row r="4" ht="20" customHeight="1" spans="1:2">
      <c r="A4" s="50" t="s">
        <v>96</v>
      </c>
      <c r="B4" s="50">
        <v>1</v>
      </c>
    </row>
    <row r="5" ht="20" customHeight="1" spans="1:2">
      <c r="A5" s="54" t="s">
        <v>97</v>
      </c>
      <c r="B5" s="53">
        <f>表一!D40</f>
        <v>921.89</v>
      </c>
    </row>
    <row r="6" ht="20" customHeight="1" spans="1:2">
      <c r="A6" s="48" t="s">
        <v>98</v>
      </c>
      <c r="B6" s="57">
        <f>B5</f>
        <v>921.89</v>
      </c>
    </row>
    <row r="7" ht="20" customHeight="1" spans="1:2">
      <c r="A7" s="54" t="s">
        <v>99</v>
      </c>
      <c r="B7" s="53"/>
    </row>
    <row r="8" ht="20" customHeight="1" spans="1:2">
      <c r="A8" s="48" t="s">
        <v>100</v>
      </c>
      <c r="B8" s="53"/>
    </row>
    <row r="9" ht="20" customHeight="1" spans="1:2">
      <c r="A9" s="54" t="s">
        <v>101</v>
      </c>
      <c r="B9" s="53"/>
    </row>
    <row r="10" ht="20" customHeight="1" spans="1:2">
      <c r="A10" s="48" t="s">
        <v>100</v>
      </c>
      <c r="B10" s="53"/>
    </row>
    <row r="11" ht="20" customHeight="1" spans="1:2">
      <c r="A11" s="54" t="s">
        <v>102</v>
      </c>
      <c r="B11" s="53"/>
    </row>
    <row r="12" ht="20" customHeight="1" spans="1:2">
      <c r="A12" s="48" t="s">
        <v>100</v>
      </c>
      <c r="B12" s="53"/>
    </row>
    <row r="13" ht="20" customHeight="1" spans="1:2">
      <c r="A13" s="54" t="s">
        <v>103</v>
      </c>
      <c r="B13" s="53"/>
    </row>
    <row r="14" ht="20" customHeight="1" spans="1:2">
      <c r="A14" s="48" t="s">
        <v>100</v>
      </c>
      <c r="B14" s="53"/>
    </row>
    <row r="15" ht="20" customHeight="1" spans="1:2">
      <c r="A15" s="54" t="s">
        <v>104</v>
      </c>
      <c r="B15" s="53"/>
    </row>
    <row r="16" ht="20" customHeight="1" spans="1:2">
      <c r="A16" s="48" t="s">
        <v>100</v>
      </c>
      <c r="B16" s="53"/>
    </row>
    <row r="17" ht="20" customHeight="1" spans="1:2">
      <c r="A17" s="54" t="s">
        <v>105</v>
      </c>
      <c r="B17" s="53"/>
    </row>
    <row r="18" ht="20" customHeight="1" spans="1:2">
      <c r="A18" s="48" t="s">
        <v>100</v>
      </c>
      <c r="B18" s="53"/>
    </row>
    <row r="19" ht="20" customHeight="1" spans="1:2">
      <c r="A19" s="54" t="s">
        <v>106</v>
      </c>
      <c r="B19" s="53"/>
    </row>
    <row r="20" ht="20" customHeight="1" spans="1:2">
      <c r="A20" s="48" t="s">
        <v>100</v>
      </c>
      <c r="B20" s="53"/>
    </row>
    <row r="21" ht="20" customHeight="1" spans="1:2">
      <c r="A21" s="54" t="s">
        <v>107</v>
      </c>
      <c r="B21" s="53"/>
    </row>
    <row r="22" ht="20" customHeight="1" spans="1:2">
      <c r="A22" s="48" t="s">
        <v>100</v>
      </c>
      <c r="B22" s="53"/>
    </row>
    <row r="23" ht="20" customHeight="1" spans="1:2">
      <c r="A23" s="54" t="s">
        <v>108</v>
      </c>
      <c r="B23" s="53"/>
    </row>
    <row r="24" ht="20" customHeight="1" spans="1:2">
      <c r="A24" s="48" t="s">
        <v>109</v>
      </c>
      <c r="B24" s="53"/>
    </row>
    <row r="25" ht="20" customHeight="1" spans="1:2">
      <c r="A25" s="48" t="s">
        <v>109</v>
      </c>
      <c r="B25" s="53"/>
    </row>
    <row r="26" ht="20" customHeight="1" spans="1:2">
      <c r="A26" s="48" t="s">
        <v>109</v>
      </c>
      <c r="B26" s="53"/>
    </row>
    <row r="27" ht="20" customHeight="1" spans="1:2">
      <c r="A27" s="48" t="s">
        <v>109</v>
      </c>
      <c r="B27" s="53"/>
    </row>
    <row r="28" ht="20" customHeight="1" spans="1:2">
      <c r="A28" s="48" t="s">
        <v>109</v>
      </c>
      <c r="B28" s="53"/>
    </row>
    <row r="29" ht="20" customHeight="1" spans="1:2">
      <c r="A29" s="54" t="s">
        <v>110</v>
      </c>
      <c r="B29" s="53"/>
    </row>
    <row r="30" ht="20" customHeight="1" spans="1:2">
      <c r="A30" s="48" t="s">
        <v>100</v>
      </c>
      <c r="B30" s="53"/>
    </row>
    <row r="31" ht="20" customHeight="1" spans="1:2">
      <c r="A31" s="54" t="s">
        <v>111</v>
      </c>
      <c r="B31" s="53"/>
    </row>
    <row r="32" ht="20" customHeight="1" spans="1:2">
      <c r="A32" s="48" t="s">
        <v>100</v>
      </c>
      <c r="B32" s="53"/>
    </row>
    <row r="33" ht="20" customHeight="1" spans="1:2">
      <c r="A33" s="54" t="s">
        <v>112</v>
      </c>
      <c r="B33" s="53">
        <f>B5</f>
        <v>921.89</v>
      </c>
    </row>
    <row r="34" spans="1:1">
      <c r="A34" s="89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7" workbookViewId="0">
      <selection activeCell="A23" sqref="$A3:$XFD23"/>
    </sheetView>
  </sheetViews>
  <sheetFormatPr defaultColWidth="9" defaultRowHeight="13.5" outlineLevelCol="4"/>
  <cols>
    <col min="1" max="1" width="38.25" customWidth="1"/>
    <col min="2" max="3" width="12.75" style="51" customWidth="1"/>
    <col min="4" max="5" width="11.75" customWidth="1"/>
    <col min="6" max="6" width="11.5"/>
    <col min="8" max="8" width="12.625"/>
  </cols>
  <sheetData>
    <row r="1" ht="20.25" spans="1:5">
      <c r="A1" s="40" t="s">
        <v>114</v>
      </c>
      <c r="B1" s="40"/>
      <c r="C1" s="40"/>
      <c r="D1" s="40"/>
      <c r="E1" s="40"/>
    </row>
    <row r="2" spans="1:5">
      <c r="A2" s="41"/>
      <c r="B2" s="52"/>
      <c r="C2" s="52"/>
      <c r="D2" s="42"/>
      <c r="E2" s="42" t="s">
        <v>43</v>
      </c>
    </row>
    <row r="3" ht="30" customHeight="1" spans="1:5">
      <c r="A3" s="50" t="s">
        <v>115</v>
      </c>
      <c r="B3" s="50" t="s">
        <v>116</v>
      </c>
      <c r="C3" s="50" t="s">
        <v>117</v>
      </c>
      <c r="D3" s="50" t="s">
        <v>118</v>
      </c>
      <c r="E3" s="50" t="s">
        <v>119</v>
      </c>
    </row>
    <row r="4" ht="30" customHeight="1" spans="1:5">
      <c r="A4" s="50" t="s">
        <v>96</v>
      </c>
      <c r="B4" s="50">
        <v>1</v>
      </c>
      <c r="C4" s="50">
        <v>2</v>
      </c>
      <c r="D4" s="50">
        <v>3</v>
      </c>
      <c r="E4" s="50">
        <v>4</v>
      </c>
    </row>
    <row r="5" ht="30" customHeight="1" spans="1:5">
      <c r="A5" s="59" t="s">
        <v>120</v>
      </c>
      <c r="B5" s="70">
        <f>C5</f>
        <v>921.89</v>
      </c>
      <c r="C5" s="70">
        <f>C6+C14+C17+C20</f>
        <v>921.89</v>
      </c>
      <c r="D5" s="77"/>
      <c r="E5" s="77"/>
    </row>
    <row r="6" ht="30" customHeight="1" spans="1:5">
      <c r="A6" s="90" t="s">
        <v>121</v>
      </c>
      <c r="B6" s="73">
        <f>B7+B10+B12</f>
        <v>134.11</v>
      </c>
      <c r="C6" s="91">
        <f>C7+C10+C12</f>
        <v>134.11</v>
      </c>
      <c r="D6" s="77"/>
      <c r="E6" s="77"/>
    </row>
    <row r="7" ht="30" customHeight="1" spans="1:5">
      <c r="A7" s="90" t="s">
        <v>122</v>
      </c>
      <c r="B7" s="73">
        <f t="shared" ref="B7:B11" si="0">C7</f>
        <v>121.57</v>
      </c>
      <c r="C7" s="91">
        <f>C8+C9</f>
        <v>121.57</v>
      </c>
      <c r="D7" s="77"/>
      <c r="E7" s="77"/>
    </row>
    <row r="8" ht="30" customHeight="1" spans="1:5">
      <c r="A8" s="92" t="s">
        <v>123</v>
      </c>
      <c r="B8" s="75">
        <f t="shared" si="0"/>
        <v>81.62</v>
      </c>
      <c r="C8" s="93">
        <v>81.62</v>
      </c>
      <c r="D8" s="77"/>
      <c r="E8" s="77"/>
    </row>
    <row r="9" ht="30" customHeight="1" spans="1:5">
      <c r="A9" s="92" t="s">
        <v>124</v>
      </c>
      <c r="B9" s="75">
        <f t="shared" si="0"/>
        <v>39.95</v>
      </c>
      <c r="C9" s="93">
        <v>39.95</v>
      </c>
      <c r="D9" s="77"/>
      <c r="E9" s="77"/>
    </row>
    <row r="10" ht="30" customHeight="1" spans="1:5">
      <c r="A10" s="90" t="s">
        <v>125</v>
      </c>
      <c r="B10" s="73">
        <f t="shared" si="0"/>
        <v>1</v>
      </c>
      <c r="C10" s="91">
        <f t="shared" ref="C10:C15" si="1">C11</f>
        <v>1</v>
      </c>
      <c r="D10" s="77"/>
      <c r="E10" s="77"/>
    </row>
    <row r="11" ht="30" customHeight="1" spans="1:5">
      <c r="A11" s="92" t="s">
        <v>126</v>
      </c>
      <c r="B11" s="75">
        <f t="shared" si="0"/>
        <v>1</v>
      </c>
      <c r="C11" s="93">
        <v>1</v>
      </c>
      <c r="D11" s="77"/>
      <c r="E11" s="77"/>
    </row>
    <row r="12" ht="30" customHeight="1" spans="1:5">
      <c r="A12" s="90" t="s">
        <v>127</v>
      </c>
      <c r="B12" s="73">
        <f t="shared" ref="B12:B20" si="2">C12</f>
        <v>11.54</v>
      </c>
      <c r="C12" s="91">
        <f t="shared" si="1"/>
        <v>11.54</v>
      </c>
      <c r="D12" s="77"/>
      <c r="E12" s="77"/>
    </row>
    <row r="13" ht="30" customHeight="1" spans="1:5">
      <c r="A13" s="92" t="s">
        <v>127</v>
      </c>
      <c r="B13" s="75">
        <f t="shared" si="2"/>
        <v>11.54</v>
      </c>
      <c r="C13" s="94">
        <v>11.54</v>
      </c>
      <c r="D13" s="77"/>
      <c r="E13" s="77"/>
    </row>
    <row r="14" ht="30" customHeight="1" spans="1:5">
      <c r="A14" s="90" t="s">
        <v>128</v>
      </c>
      <c r="B14" s="73">
        <f>B15</f>
        <v>39.68</v>
      </c>
      <c r="C14" s="91">
        <f t="shared" si="1"/>
        <v>39.68</v>
      </c>
      <c r="D14" s="77"/>
      <c r="E14" s="77"/>
    </row>
    <row r="15" ht="30" customHeight="1" spans="1:5">
      <c r="A15" s="90" t="s">
        <v>129</v>
      </c>
      <c r="B15" s="73">
        <f>B16</f>
        <v>39.68</v>
      </c>
      <c r="C15" s="91">
        <f t="shared" si="1"/>
        <v>39.68</v>
      </c>
      <c r="D15" s="77"/>
      <c r="E15" s="77"/>
    </row>
    <row r="16" ht="30" customHeight="1" spans="1:5">
      <c r="A16" s="92" t="s">
        <v>130</v>
      </c>
      <c r="B16" s="75">
        <f t="shared" si="2"/>
        <v>39.68</v>
      </c>
      <c r="C16" s="93">
        <v>39.68</v>
      </c>
      <c r="D16" s="77"/>
      <c r="E16" s="77"/>
    </row>
    <row r="17" ht="30" customHeight="1" spans="1:5">
      <c r="A17" s="90" t="s">
        <v>131</v>
      </c>
      <c r="B17" s="73">
        <f t="shared" si="2"/>
        <v>688.17</v>
      </c>
      <c r="C17" s="91">
        <f>C18</f>
        <v>688.17</v>
      </c>
      <c r="D17" s="77"/>
      <c r="E17" s="77"/>
    </row>
    <row r="18" ht="30" customHeight="1" spans="1:5">
      <c r="A18" s="90" t="s">
        <v>132</v>
      </c>
      <c r="B18" s="73">
        <f t="shared" si="2"/>
        <v>688.17</v>
      </c>
      <c r="C18" s="91">
        <f>C19</f>
        <v>688.17</v>
      </c>
      <c r="D18" s="79"/>
      <c r="E18" s="79"/>
    </row>
    <row r="19" ht="30" customHeight="1" spans="1:5">
      <c r="A19" s="92" t="s">
        <v>133</v>
      </c>
      <c r="B19" s="75">
        <f t="shared" si="2"/>
        <v>688.17</v>
      </c>
      <c r="C19" s="93">
        <v>688.17</v>
      </c>
      <c r="D19" s="77"/>
      <c r="E19" s="77"/>
    </row>
    <row r="20" ht="30" customHeight="1" spans="1:5">
      <c r="A20" s="90" t="s">
        <v>134</v>
      </c>
      <c r="B20" s="73">
        <f>B21</f>
        <v>59.93</v>
      </c>
      <c r="C20" s="91">
        <f>C21</f>
        <v>59.93</v>
      </c>
      <c r="D20" s="79"/>
      <c r="E20" s="79"/>
    </row>
    <row r="21" ht="30" customHeight="1" spans="1:5">
      <c r="A21" s="90" t="s">
        <v>135</v>
      </c>
      <c r="B21" s="73">
        <f>C21</f>
        <v>59.93</v>
      </c>
      <c r="C21" s="91">
        <f>C22</f>
        <v>59.93</v>
      </c>
      <c r="D21" s="79"/>
      <c r="E21" s="79"/>
    </row>
    <row r="22" ht="30" customHeight="1" spans="1:5">
      <c r="A22" s="92" t="s">
        <v>136</v>
      </c>
      <c r="B22" s="75">
        <f>C22</f>
        <v>59.93</v>
      </c>
      <c r="C22" s="93">
        <v>59.93</v>
      </c>
      <c r="D22" s="79"/>
      <c r="E22" s="79"/>
    </row>
    <row r="23" ht="30" customHeight="1" spans="1:5">
      <c r="A23" s="59"/>
      <c r="B23" s="68"/>
      <c r="C23" s="68"/>
      <c r="D23" s="77"/>
      <c r="E23" s="77"/>
    </row>
    <row r="24" spans="1:1">
      <c r="A24" s="66" t="s">
        <v>137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9" defaultRowHeight="13.5" outlineLevelCol="3"/>
  <cols>
    <col min="1" max="1" width="30.125" customWidth="1"/>
    <col min="2" max="2" width="13" style="51" customWidth="1"/>
    <col min="3" max="3" width="27.25" customWidth="1"/>
    <col min="4" max="4" width="14" style="51" customWidth="1"/>
  </cols>
  <sheetData>
    <row r="1" ht="20.25" spans="1:4">
      <c r="A1" s="40" t="s">
        <v>138</v>
      </c>
      <c r="B1" s="40"/>
      <c r="C1" s="40"/>
      <c r="D1" s="40"/>
    </row>
    <row r="2" spans="1:4">
      <c r="A2" s="41"/>
      <c r="B2" s="52"/>
      <c r="C2" s="42"/>
      <c r="D2" s="52" t="s">
        <v>43</v>
      </c>
    </row>
    <row r="3" ht="19" customHeight="1" spans="1:4">
      <c r="A3" s="50" t="s">
        <v>139</v>
      </c>
      <c r="B3" s="50"/>
      <c r="C3" s="50" t="s">
        <v>140</v>
      </c>
      <c r="D3" s="50"/>
    </row>
    <row r="4" ht="19" customHeight="1" spans="1:4">
      <c r="A4" s="50" t="s">
        <v>46</v>
      </c>
      <c r="B4" s="50" t="s">
        <v>47</v>
      </c>
      <c r="C4" s="50" t="s">
        <v>46</v>
      </c>
      <c r="D4" s="50" t="s">
        <v>141</v>
      </c>
    </row>
    <row r="5" ht="19" customHeight="1" spans="1:4">
      <c r="A5" s="83" t="s">
        <v>142</v>
      </c>
      <c r="B5" s="84">
        <f>表一!B5</f>
        <v>921.89</v>
      </c>
      <c r="C5" s="83" t="s">
        <v>143</v>
      </c>
      <c r="D5" s="85"/>
    </row>
    <row r="6" ht="19" customHeight="1" spans="1:4">
      <c r="A6" s="83" t="s">
        <v>144</v>
      </c>
      <c r="B6" s="84"/>
      <c r="C6" s="83" t="s">
        <v>145</v>
      </c>
      <c r="D6" s="85"/>
    </row>
    <row r="7" ht="19" customHeight="1" spans="1:4">
      <c r="A7" s="83" t="s">
        <v>146</v>
      </c>
      <c r="B7" s="84"/>
      <c r="C7" s="83" t="s">
        <v>147</v>
      </c>
      <c r="D7" s="85"/>
    </row>
    <row r="8" ht="19" customHeight="1" spans="1:4">
      <c r="A8" s="83" t="s">
        <v>148</v>
      </c>
      <c r="B8" s="84"/>
      <c r="C8" s="83" t="s">
        <v>149</v>
      </c>
      <c r="D8" s="85"/>
    </row>
    <row r="9" ht="19" customHeight="1" spans="1:4">
      <c r="A9" s="83"/>
      <c r="B9" s="86"/>
      <c r="C9" s="83" t="s">
        <v>150</v>
      </c>
      <c r="D9" s="85"/>
    </row>
    <row r="10" ht="19" customHeight="1" spans="1:4">
      <c r="A10" s="83"/>
      <c r="B10" s="86"/>
      <c r="C10" s="83" t="s">
        <v>151</v>
      </c>
      <c r="D10" s="85"/>
    </row>
    <row r="11" ht="19" customHeight="1" spans="1:4">
      <c r="A11" s="83"/>
      <c r="B11" s="86"/>
      <c r="C11" s="83" t="s">
        <v>152</v>
      </c>
      <c r="D11" s="85"/>
    </row>
    <row r="12" ht="19" customHeight="1" spans="1:4">
      <c r="A12" s="87"/>
      <c r="B12" s="19"/>
      <c r="C12" s="83" t="s">
        <v>153</v>
      </c>
      <c r="D12" s="85"/>
    </row>
    <row r="13" ht="19" customHeight="1" spans="1:4">
      <c r="A13" s="87"/>
      <c r="B13" s="19"/>
      <c r="C13" s="83" t="s">
        <v>154</v>
      </c>
      <c r="D13" s="85">
        <f>表一!D12</f>
        <v>133.11</v>
      </c>
    </row>
    <row r="14" ht="19" customHeight="1" spans="1:4">
      <c r="A14" s="87"/>
      <c r="B14" s="19"/>
      <c r="C14" s="83" t="s">
        <v>155</v>
      </c>
      <c r="D14" s="85"/>
    </row>
    <row r="15" ht="19" customHeight="1" spans="1:4">
      <c r="A15" s="87"/>
      <c r="B15" s="19"/>
      <c r="C15" s="83" t="s">
        <v>156</v>
      </c>
      <c r="D15" s="85">
        <f>表一!D14</f>
        <v>39.68</v>
      </c>
    </row>
    <row r="16" ht="19" customHeight="1" spans="1:4">
      <c r="A16" s="87"/>
      <c r="B16" s="19"/>
      <c r="C16" s="83" t="s">
        <v>157</v>
      </c>
      <c r="D16" s="85"/>
    </row>
    <row r="17" ht="19" customHeight="1" spans="1:4">
      <c r="A17" s="87"/>
      <c r="B17" s="19"/>
      <c r="C17" s="83" t="s">
        <v>158</v>
      </c>
      <c r="D17" s="85"/>
    </row>
    <row r="18" ht="19" customHeight="1" spans="1:4">
      <c r="A18" s="87"/>
      <c r="B18" s="19"/>
      <c r="C18" s="83" t="s">
        <v>159</v>
      </c>
      <c r="D18" s="85">
        <f>表一!D17</f>
        <v>689.17</v>
      </c>
    </row>
    <row r="19" ht="19" customHeight="1" spans="1:4">
      <c r="A19" s="87"/>
      <c r="B19" s="19"/>
      <c r="C19" s="83" t="s">
        <v>160</v>
      </c>
      <c r="D19" s="85"/>
    </row>
    <row r="20" ht="19" customHeight="1" spans="1:4">
      <c r="A20" s="87"/>
      <c r="B20" s="19"/>
      <c r="C20" s="83" t="s">
        <v>161</v>
      </c>
      <c r="D20" s="85"/>
    </row>
    <row r="21" ht="19" customHeight="1" spans="1:4">
      <c r="A21" s="87"/>
      <c r="B21" s="19"/>
      <c r="C21" s="83" t="s">
        <v>162</v>
      </c>
      <c r="D21" s="85"/>
    </row>
    <row r="22" ht="19" customHeight="1" spans="1:4">
      <c r="A22" s="87"/>
      <c r="B22" s="19"/>
      <c r="C22" s="83" t="s">
        <v>163</v>
      </c>
      <c r="D22" s="85"/>
    </row>
    <row r="23" ht="19" customHeight="1" spans="1:4">
      <c r="A23" s="87"/>
      <c r="B23" s="19"/>
      <c r="C23" s="83" t="s">
        <v>164</v>
      </c>
      <c r="D23" s="85"/>
    </row>
    <row r="24" ht="19" customHeight="1" spans="1:4">
      <c r="A24" s="87"/>
      <c r="B24" s="19"/>
      <c r="C24" s="83" t="s">
        <v>165</v>
      </c>
      <c r="D24" s="85"/>
    </row>
    <row r="25" ht="19" customHeight="1" spans="1:4">
      <c r="A25" s="87"/>
      <c r="B25" s="19"/>
      <c r="C25" s="83" t="s">
        <v>166</v>
      </c>
      <c r="D25" s="85">
        <f>表一!D24</f>
        <v>59.93</v>
      </c>
    </row>
    <row r="26" ht="19" customHeight="1" spans="1:4">
      <c r="A26" s="87"/>
      <c r="B26" s="19"/>
      <c r="C26" s="83" t="s">
        <v>167</v>
      </c>
      <c r="D26" s="85"/>
    </row>
    <row r="27" ht="19" customHeight="1" spans="1:4">
      <c r="A27" s="87"/>
      <c r="B27" s="19"/>
      <c r="C27" s="83" t="s">
        <v>168</v>
      </c>
      <c r="D27" s="85"/>
    </row>
    <row r="28" ht="19" customHeight="1" spans="1:4">
      <c r="A28" s="87"/>
      <c r="B28" s="19"/>
      <c r="C28" s="83" t="s">
        <v>169</v>
      </c>
      <c r="D28" s="85"/>
    </row>
    <row r="29" ht="19" customHeight="1" spans="1:4">
      <c r="A29" s="87"/>
      <c r="B29" s="19"/>
      <c r="C29" s="83" t="s">
        <v>170</v>
      </c>
      <c r="D29" s="85"/>
    </row>
    <row r="30" ht="19" customHeight="1" spans="1:4">
      <c r="A30" s="87"/>
      <c r="B30" s="19"/>
      <c r="C30" s="83" t="s">
        <v>171</v>
      </c>
      <c r="D30" s="85"/>
    </row>
    <row r="31" ht="19" customHeight="1" spans="1:4">
      <c r="A31" s="87"/>
      <c r="B31" s="19"/>
      <c r="C31" s="83" t="s">
        <v>172</v>
      </c>
      <c r="D31" s="85"/>
    </row>
    <row r="32" ht="19" customHeight="1" spans="1:4">
      <c r="A32" s="87"/>
      <c r="B32" s="19"/>
      <c r="C32" s="83" t="s">
        <v>173</v>
      </c>
      <c r="D32" s="85"/>
    </row>
    <row r="33" ht="19" customHeight="1" spans="1:4">
      <c r="A33" s="87"/>
      <c r="B33" s="19"/>
      <c r="C33" s="83" t="s">
        <v>174</v>
      </c>
      <c r="D33" s="85"/>
    </row>
    <row r="34" ht="19" customHeight="1" spans="1:4">
      <c r="A34" s="87"/>
      <c r="B34" s="19"/>
      <c r="C34" s="83" t="s">
        <v>175</v>
      </c>
      <c r="D34" s="85"/>
    </row>
    <row r="35" ht="19" customHeight="1" spans="1:4">
      <c r="A35" s="87"/>
      <c r="B35" s="19"/>
      <c r="C35" s="83"/>
      <c r="D35" s="85"/>
    </row>
    <row r="36" ht="19" customHeight="1" spans="1:4">
      <c r="A36" s="50" t="s">
        <v>176</v>
      </c>
      <c r="B36" s="88">
        <f>B5</f>
        <v>921.89</v>
      </c>
      <c r="C36" s="50" t="s">
        <v>177</v>
      </c>
      <c r="D36" s="88">
        <f>SUM(D5:D34)</f>
        <v>921.89</v>
      </c>
    </row>
    <row r="37" spans="1:1">
      <c r="A37" s="89" t="s">
        <v>113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2" workbookViewId="0">
      <selection activeCell="F11" sqref="F11"/>
    </sheetView>
  </sheetViews>
  <sheetFormatPr defaultColWidth="9" defaultRowHeight="13.5"/>
  <cols>
    <col min="1" max="1" width="17.625" customWidth="1"/>
    <col min="2" max="4" width="11.25" style="51" customWidth="1"/>
    <col min="5" max="11" width="11.125" customWidth="1"/>
  </cols>
  <sheetData>
    <row r="1" ht="20.25" spans="1:11">
      <c r="A1" s="40" t="s">
        <v>178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52"/>
      <c r="C2" s="52"/>
      <c r="D2" s="52"/>
      <c r="E2" s="42"/>
      <c r="F2" s="42"/>
      <c r="G2" s="42"/>
      <c r="H2" s="42"/>
      <c r="I2" s="42"/>
      <c r="J2" s="42"/>
      <c r="K2" s="42" t="s">
        <v>43</v>
      </c>
    </row>
    <row r="3" ht="28" customHeight="1" spans="1:11">
      <c r="A3" s="50" t="s">
        <v>179</v>
      </c>
      <c r="B3" s="50" t="s">
        <v>180</v>
      </c>
      <c r="C3" s="50" t="s">
        <v>181</v>
      </c>
      <c r="D3" s="50"/>
      <c r="E3" s="50"/>
      <c r="F3" s="50" t="s">
        <v>182</v>
      </c>
      <c r="G3" s="50"/>
      <c r="H3" s="50"/>
      <c r="I3" s="50" t="s">
        <v>183</v>
      </c>
      <c r="J3" s="50"/>
      <c r="K3" s="50"/>
    </row>
    <row r="4" ht="28" customHeight="1" spans="1:11">
      <c r="A4" s="50"/>
      <c r="B4" s="50"/>
      <c r="C4" s="50" t="s">
        <v>141</v>
      </c>
      <c r="D4" s="50" t="s">
        <v>117</v>
      </c>
      <c r="E4" s="50" t="s">
        <v>118</v>
      </c>
      <c r="F4" s="50" t="s">
        <v>141</v>
      </c>
      <c r="G4" s="50" t="s">
        <v>117</v>
      </c>
      <c r="H4" s="50" t="s">
        <v>118</v>
      </c>
      <c r="I4" s="50" t="s">
        <v>141</v>
      </c>
      <c r="J4" s="50" t="s">
        <v>117</v>
      </c>
      <c r="K4" s="50" t="s">
        <v>118</v>
      </c>
    </row>
    <row r="5" ht="28" customHeight="1" spans="1:11">
      <c r="A5" s="80" t="s">
        <v>184</v>
      </c>
      <c r="B5" s="80">
        <v>1</v>
      </c>
      <c r="C5" s="80">
        <v>2</v>
      </c>
      <c r="D5" s="80">
        <v>3</v>
      </c>
      <c r="E5" s="80">
        <v>4</v>
      </c>
      <c r="F5" s="80">
        <v>5</v>
      </c>
      <c r="G5" s="80">
        <v>6</v>
      </c>
      <c r="H5" s="80">
        <v>7</v>
      </c>
      <c r="I5" s="80">
        <v>8</v>
      </c>
      <c r="J5" s="80">
        <v>9</v>
      </c>
      <c r="K5" s="82">
        <v>10</v>
      </c>
    </row>
    <row r="6" ht="28" customHeight="1" spans="1:11">
      <c r="A6" s="70" t="s">
        <v>185</v>
      </c>
      <c r="B6" s="72">
        <f>C6</f>
        <v>921.89</v>
      </c>
      <c r="C6" s="72">
        <f>D6</f>
        <v>921.89</v>
      </c>
      <c r="D6" s="72">
        <f>D7</f>
        <v>921.89</v>
      </c>
      <c r="E6" s="72"/>
      <c r="F6" s="72"/>
      <c r="G6" s="72"/>
      <c r="H6" s="72"/>
      <c r="I6" s="72"/>
      <c r="J6" s="72"/>
      <c r="K6" s="72"/>
    </row>
    <row r="7" ht="28" customHeight="1" spans="1:11">
      <c r="A7" s="81" t="s">
        <v>186</v>
      </c>
      <c r="B7" s="72">
        <f>C7</f>
        <v>921.89</v>
      </c>
      <c r="C7" s="72">
        <f>D7</f>
        <v>921.89</v>
      </c>
      <c r="D7" s="72">
        <f>表一!B5</f>
        <v>921.89</v>
      </c>
      <c r="E7" s="72"/>
      <c r="F7" s="72"/>
      <c r="G7" s="72"/>
      <c r="H7" s="72"/>
      <c r="I7" s="72"/>
      <c r="J7" s="72"/>
      <c r="K7" s="72"/>
    </row>
    <row r="8" ht="28" customHeight="1" spans="1:11">
      <c r="A8" s="81" t="s">
        <v>3</v>
      </c>
      <c r="B8" s="72">
        <f>C8</f>
        <v>921.89</v>
      </c>
      <c r="C8" s="72">
        <f>D8</f>
        <v>921.89</v>
      </c>
      <c r="D8" s="72">
        <f>D7</f>
        <v>921.89</v>
      </c>
      <c r="E8" s="72"/>
      <c r="F8" s="72"/>
      <c r="G8" s="72"/>
      <c r="H8" s="72"/>
      <c r="I8" s="72"/>
      <c r="J8" s="72"/>
      <c r="K8" s="72"/>
    </row>
    <row r="9" ht="28" customHeight="1" spans="1:1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8" customHeight="1" spans="1:1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ht="28" customHeight="1" spans="1:1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ht="28" customHeight="1" spans="1:1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ht="28" customHeight="1" spans="1:1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ht="28" customHeight="1" spans="1:1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ht="28" customHeight="1" spans="1:1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">
      <c r="A16" s="66" t="s">
        <v>137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2" workbookViewId="0">
      <selection activeCell="F13" sqref="F13"/>
    </sheetView>
  </sheetViews>
  <sheetFormatPr defaultColWidth="9" defaultRowHeight="13.5" outlineLevelCol="4"/>
  <cols>
    <col min="1" max="1" width="17.75" customWidth="1"/>
    <col min="2" max="2" width="28.25" customWidth="1"/>
    <col min="3" max="4" width="13.875" customWidth="1"/>
    <col min="5" max="5" width="12" customWidth="1"/>
    <col min="6" max="6" width="11.5"/>
  </cols>
  <sheetData>
    <row r="1" ht="20.25" spans="1:5">
      <c r="A1" s="40" t="s">
        <v>187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ht="15" customHeight="1" spans="1:5">
      <c r="A3" s="50" t="s">
        <v>115</v>
      </c>
      <c r="B3" s="50"/>
      <c r="C3" s="50" t="s">
        <v>181</v>
      </c>
      <c r="D3" s="50"/>
      <c r="E3" s="50"/>
    </row>
    <row r="4" spans="1:5">
      <c r="A4" s="50" t="s">
        <v>188</v>
      </c>
      <c r="B4" s="50" t="s">
        <v>189</v>
      </c>
      <c r="C4" s="50" t="s">
        <v>141</v>
      </c>
      <c r="D4" s="50" t="s">
        <v>117</v>
      </c>
      <c r="E4" s="50" t="s">
        <v>118</v>
      </c>
    </row>
    <row r="5" ht="24" customHeight="1" spans="1:5">
      <c r="A5" s="50" t="s">
        <v>96</v>
      </c>
      <c r="B5" s="50" t="s">
        <v>96</v>
      </c>
      <c r="C5" s="50">
        <v>1</v>
      </c>
      <c r="D5" s="50">
        <v>2</v>
      </c>
      <c r="E5" s="50">
        <v>3</v>
      </c>
    </row>
    <row r="6" ht="24" customHeight="1" spans="1:5">
      <c r="A6" s="70" t="s">
        <v>190</v>
      </c>
      <c r="B6" s="70" t="s">
        <v>120</v>
      </c>
      <c r="C6" s="70">
        <f>D6</f>
        <v>921.89</v>
      </c>
      <c r="D6" s="70">
        <f>D7+D15+D18+D21</f>
        <v>921.89</v>
      </c>
      <c r="E6" s="70"/>
    </row>
    <row r="7" ht="24" customHeight="1" spans="1:5">
      <c r="A7" s="70" t="s">
        <v>191</v>
      </c>
      <c r="B7" s="71" t="s">
        <v>121</v>
      </c>
      <c r="C7" s="70">
        <f>C8+C11+C13</f>
        <v>134.11</v>
      </c>
      <c r="D7" s="70">
        <f>D8+D11+D13</f>
        <v>134.11</v>
      </c>
      <c r="E7" s="70"/>
    </row>
    <row r="8" ht="24" customHeight="1" spans="1:5">
      <c r="A8" s="72" t="s">
        <v>192</v>
      </c>
      <c r="B8" s="71" t="s">
        <v>122</v>
      </c>
      <c r="C8" s="73">
        <f>D8</f>
        <v>121.57</v>
      </c>
      <c r="D8" s="70">
        <f>D9+D10</f>
        <v>121.57</v>
      </c>
      <c r="E8" s="70"/>
    </row>
    <row r="9" ht="24" customHeight="1" spans="1:5">
      <c r="A9" s="72" t="s">
        <v>193</v>
      </c>
      <c r="B9" s="74" t="s">
        <v>123</v>
      </c>
      <c r="C9" s="75">
        <v>66.46</v>
      </c>
      <c r="D9" s="75">
        <f>表三!C8</f>
        <v>81.62</v>
      </c>
      <c r="E9" s="70"/>
    </row>
    <row r="10" ht="24" customHeight="1" spans="1:5">
      <c r="A10" s="72" t="s">
        <v>194</v>
      </c>
      <c r="B10" s="74" t="s">
        <v>124</v>
      </c>
      <c r="C10" s="75">
        <f t="shared" ref="C10:C23" si="0">D10</f>
        <v>39.95</v>
      </c>
      <c r="D10" s="75">
        <f>表三!C9</f>
        <v>39.95</v>
      </c>
      <c r="E10" s="70"/>
    </row>
    <row r="11" ht="24" customHeight="1" spans="1:5">
      <c r="A11" s="72" t="s">
        <v>195</v>
      </c>
      <c r="B11" s="71" t="s">
        <v>125</v>
      </c>
      <c r="C11" s="73">
        <f t="shared" si="0"/>
        <v>1</v>
      </c>
      <c r="D11" s="70">
        <f>D12</f>
        <v>1</v>
      </c>
      <c r="E11" s="70"/>
    </row>
    <row r="12" ht="24" customHeight="1" spans="1:5">
      <c r="A12" s="72" t="s">
        <v>196</v>
      </c>
      <c r="B12" s="74" t="s">
        <v>126</v>
      </c>
      <c r="C12" s="75">
        <f t="shared" si="0"/>
        <v>1</v>
      </c>
      <c r="D12" s="75">
        <f>表三!C11</f>
        <v>1</v>
      </c>
      <c r="E12" s="70"/>
    </row>
    <row r="13" ht="24" customHeight="1" spans="1:5">
      <c r="A13" s="72" t="s">
        <v>197</v>
      </c>
      <c r="B13" s="71" t="s">
        <v>127</v>
      </c>
      <c r="C13" s="70">
        <f t="shared" si="0"/>
        <v>11.54</v>
      </c>
      <c r="D13" s="70">
        <f>D14</f>
        <v>11.54</v>
      </c>
      <c r="E13" s="70"/>
    </row>
    <row r="14" ht="24" customHeight="1" spans="1:5">
      <c r="A14" s="72" t="s">
        <v>198</v>
      </c>
      <c r="B14" s="74" t="s">
        <v>127</v>
      </c>
      <c r="C14" s="75">
        <f t="shared" si="0"/>
        <v>11.54</v>
      </c>
      <c r="D14" s="75">
        <f>表三!C13</f>
        <v>11.54</v>
      </c>
      <c r="E14" s="70"/>
    </row>
    <row r="15" ht="24" customHeight="1" spans="1:5">
      <c r="A15" s="70" t="s">
        <v>199</v>
      </c>
      <c r="B15" s="71" t="s">
        <v>128</v>
      </c>
      <c r="C15" s="73">
        <f t="shared" si="0"/>
        <v>39.68</v>
      </c>
      <c r="D15" s="70">
        <f>D16</f>
        <v>39.68</v>
      </c>
      <c r="E15" s="70"/>
    </row>
    <row r="16" ht="24" customHeight="1" spans="1:5">
      <c r="A16" s="72" t="s">
        <v>200</v>
      </c>
      <c r="B16" s="71" t="s">
        <v>129</v>
      </c>
      <c r="C16" s="73">
        <f t="shared" si="0"/>
        <v>39.68</v>
      </c>
      <c r="D16" s="70">
        <f>D17</f>
        <v>39.68</v>
      </c>
      <c r="E16" s="70"/>
    </row>
    <row r="17" ht="24" customHeight="1" spans="1:5">
      <c r="A17" s="72" t="s">
        <v>201</v>
      </c>
      <c r="B17" s="74" t="s">
        <v>130</v>
      </c>
      <c r="C17" s="75">
        <f t="shared" si="0"/>
        <v>39.68</v>
      </c>
      <c r="D17" s="72">
        <f>表三!C16</f>
        <v>39.68</v>
      </c>
      <c r="E17" s="70"/>
    </row>
    <row r="18" ht="24" customHeight="1" spans="1:5">
      <c r="A18" s="70" t="s">
        <v>202</v>
      </c>
      <c r="B18" s="71" t="s">
        <v>131</v>
      </c>
      <c r="C18" s="73">
        <f t="shared" si="0"/>
        <v>688.17</v>
      </c>
      <c r="D18" s="70">
        <f>D19</f>
        <v>688.17</v>
      </c>
      <c r="E18" s="70"/>
    </row>
    <row r="19" ht="24" customHeight="1" spans="1:5">
      <c r="A19" s="72" t="s">
        <v>203</v>
      </c>
      <c r="B19" s="71" t="s">
        <v>132</v>
      </c>
      <c r="C19" s="73">
        <f t="shared" si="0"/>
        <v>688.17</v>
      </c>
      <c r="D19" s="70">
        <f>D20</f>
        <v>688.17</v>
      </c>
      <c r="E19" s="70"/>
    </row>
    <row r="20" ht="24" customHeight="1" spans="1:5">
      <c r="A20" s="72" t="s">
        <v>204</v>
      </c>
      <c r="B20" s="74" t="s">
        <v>133</v>
      </c>
      <c r="C20" s="75">
        <f t="shared" si="0"/>
        <v>688.17</v>
      </c>
      <c r="D20" s="72">
        <f>表三!C19</f>
        <v>688.17</v>
      </c>
      <c r="E20" s="70"/>
    </row>
    <row r="21" ht="24" customHeight="1" spans="1:5">
      <c r="A21" s="70" t="s">
        <v>205</v>
      </c>
      <c r="B21" s="71" t="s">
        <v>134</v>
      </c>
      <c r="C21" s="73">
        <f t="shared" si="0"/>
        <v>59.93</v>
      </c>
      <c r="D21" s="73">
        <f>D22</f>
        <v>59.93</v>
      </c>
      <c r="E21" s="72"/>
    </row>
    <row r="22" ht="24" customHeight="1" spans="1:5">
      <c r="A22" s="72" t="s">
        <v>206</v>
      </c>
      <c r="B22" s="71" t="s">
        <v>135</v>
      </c>
      <c r="C22" s="73">
        <f t="shared" si="0"/>
        <v>59.93</v>
      </c>
      <c r="D22" s="73">
        <f>D23</f>
        <v>59.93</v>
      </c>
      <c r="E22" s="72"/>
    </row>
    <row r="23" ht="24" customHeight="1" spans="1:5">
      <c r="A23" s="72" t="s">
        <v>207</v>
      </c>
      <c r="B23" s="74" t="s">
        <v>136</v>
      </c>
      <c r="C23" s="75">
        <f t="shared" si="0"/>
        <v>59.93</v>
      </c>
      <c r="D23" s="72">
        <f>表三!C22</f>
        <v>59.93</v>
      </c>
      <c r="E23" s="72"/>
    </row>
    <row r="24" ht="24" customHeight="1" spans="1:5">
      <c r="A24" s="76"/>
      <c r="B24" s="76"/>
      <c r="C24" s="77"/>
      <c r="D24" s="77"/>
      <c r="E24" s="77"/>
    </row>
    <row r="25" ht="24" customHeight="1" spans="1:5">
      <c r="A25" s="78"/>
      <c r="B25" s="78"/>
      <c r="C25" s="79"/>
      <c r="D25" s="79"/>
      <c r="E25" s="79"/>
    </row>
    <row r="26" ht="24" customHeight="1" spans="1:5">
      <c r="A26" s="76"/>
      <c r="B26" s="76"/>
      <c r="C26" s="77"/>
      <c r="D26" s="77"/>
      <c r="E26" s="77"/>
    </row>
    <row r="27" ht="24" customHeight="1" spans="1:5">
      <c r="A27" s="76"/>
      <c r="B27" s="76"/>
      <c r="C27" s="77"/>
      <c r="D27" s="77"/>
      <c r="E27" s="77"/>
    </row>
    <row r="28" ht="24" customHeight="1" spans="1:5">
      <c r="A28" s="78"/>
      <c r="B28" s="78"/>
      <c r="C28" s="79"/>
      <c r="D28" s="79"/>
      <c r="E28" s="79"/>
    </row>
    <row r="29" spans="1:1">
      <c r="A29" s="66" t="s">
        <v>137</v>
      </c>
    </row>
    <row r="30" spans="1:1">
      <c r="A30" s="67" t="s">
        <v>208</v>
      </c>
    </row>
    <row r="31" spans="1:1">
      <c r="A31" s="67" t="s">
        <v>208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C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I13" sqref="I13"/>
    </sheetView>
  </sheetViews>
  <sheetFormatPr defaultColWidth="9" defaultRowHeight="13.5" outlineLevelCol="4"/>
  <cols>
    <col min="1" max="1" width="16.25" customWidth="1"/>
    <col min="2" max="2" width="24.25" customWidth="1"/>
    <col min="3" max="3" width="15.5" style="51" customWidth="1"/>
    <col min="4" max="4" width="16.125" style="51" customWidth="1"/>
    <col min="5" max="5" width="15.5" style="51" customWidth="1"/>
    <col min="7" max="7" width="9.375"/>
  </cols>
  <sheetData>
    <row r="1" ht="20.25" spans="1:5">
      <c r="A1" s="40" t="s">
        <v>209</v>
      </c>
      <c r="B1" s="40"/>
      <c r="C1" s="40"/>
      <c r="D1" s="40"/>
      <c r="E1" s="40"/>
    </row>
    <row r="2" spans="1:5">
      <c r="A2" s="41"/>
      <c r="B2" s="42"/>
      <c r="C2" s="52"/>
      <c r="D2" s="52"/>
      <c r="E2" s="52" t="s">
        <v>43</v>
      </c>
    </row>
    <row r="3" ht="18" customHeight="1" spans="1:5">
      <c r="A3" s="50" t="s">
        <v>210</v>
      </c>
      <c r="B3" s="50"/>
      <c r="C3" s="50" t="s">
        <v>211</v>
      </c>
      <c r="D3" s="50"/>
      <c r="E3" s="50"/>
    </row>
    <row r="4" ht="18" customHeight="1" spans="1:5">
      <c r="A4" s="50" t="s">
        <v>188</v>
      </c>
      <c r="B4" s="50" t="s">
        <v>189</v>
      </c>
      <c r="C4" s="50" t="s">
        <v>141</v>
      </c>
      <c r="D4" s="50" t="s">
        <v>212</v>
      </c>
      <c r="E4" s="50" t="s">
        <v>213</v>
      </c>
    </row>
    <row r="5" ht="18" customHeight="1" spans="1:5">
      <c r="A5" s="50" t="s">
        <v>96</v>
      </c>
      <c r="B5" s="50" t="s">
        <v>96</v>
      </c>
      <c r="C5" s="50">
        <v>1</v>
      </c>
      <c r="D5" s="50">
        <v>2</v>
      </c>
      <c r="E5" s="50">
        <v>3</v>
      </c>
    </row>
    <row r="6" ht="18" customHeight="1" spans="1:5">
      <c r="A6" s="59" t="s">
        <v>190</v>
      </c>
      <c r="B6" s="59" t="s">
        <v>120</v>
      </c>
      <c r="C6" s="68">
        <f>C7+C20+C17</f>
        <v>921.89</v>
      </c>
      <c r="D6" s="68">
        <f>D7</f>
        <v>815.47</v>
      </c>
      <c r="E6" s="68">
        <f>E20</f>
        <v>105.42</v>
      </c>
    </row>
    <row r="7" ht="18" customHeight="1" spans="1:5">
      <c r="A7" s="59" t="s">
        <v>214</v>
      </c>
      <c r="B7" s="59" t="s">
        <v>215</v>
      </c>
      <c r="C7" s="68">
        <f>SUM(C8:C16)</f>
        <v>815.47</v>
      </c>
      <c r="D7" s="68">
        <f>SUM(D8:D16)</f>
        <v>815.47</v>
      </c>
      <c r="E7" s="68"/>
    </row>
    <row r="8" ht="18" customHeight="1" spans="1:5">
      <c r="A8" s="65" t="s">
        <v>216</v>
      </c>
      <c r="B8" s="65" t="s">
        <v>217</v>
      </c>
      <c r="C8" s="69">
        <f>D8</f>
        <v>81.62</v>
      </c>
      <c r="D8" s="69">
        <f>表三!C8</f>
        <v>81.62</v>
      </c>
      <c r="E8" s="68"/>
    </row>
    <row r="9" ht="18" customHeight="1" spans="1:5">
      <c r="A9" s="65" t="s">
        <v>218</v>
      </c>
      <c r="B9" s="65" t="s">
        <v>219</v>
      </c>
      <c r="C9" s="69">
        <f t="shared" ref="C9:C18" si="0">D9</f>
        <v>39.95</v>
      </c>
      <c r="D9" s="69">
        <f>表六!D10</f>
        <v>39.95</v>
      </c>
      <c r="E9" s="68"/>
    </row>
    <row r="10" ht="18" customHeight="1" spans="1:5">
      <c r="A10" s="65" t="s">
        <v>220</v>
      </c>
      <c r="B10" s="65" t="s">
        <v>221</v>
      </c>
      <c r="C10" s="69">
        <f t="shared" si="0"/>
        <v>11.54</v>
      </c>
      <c r="D10" s="69">
        <f>表六!D14</f>
        <v>11.54</v>
      </c>
      <c r="E10" s="68"/>
    </row>
    <row r="11" ht="18" customHeight="1" spans="1:5">
      <c r="A11" s="65" t="s">
        <v>222</v>
      </c>
      <c r="B11" s="65" t="s">
        <v>223</v>
      </c>
      <c r="C11" s="69">
        <f t="shared" si="0"/>
        <v>31.31</v>
      </c>
      <c r="D11" s="69">
        <v>31.31</v>
      </c>
      <c r="E11" s="68"/>
    </row>
    <row r="12" ht="18" customHeight="1" spans="1:5">
      <c r="A12" s="65" t="s">
        <v>224</v>
      </c>
      <c r="B12" s="65" t="s">
        <v>225</v>
      </c>
      <c r="C12" s="69">
        <f t="shared" si="0"/>
        <v>8.37</v>
      </c>
      <c r="D12" s="69">
        <v>8.37</v>
      </c>
      <c r="E12" s="68"/>
    </row>
    <row r="13" ht="18" customHeight="1" spans="1:5">
      <c r="A13" s="65" t="s">
        <v>226</v>
      </c>
      <c r="B13" s="65" t="s">
        <v>227</v>
      </c>
      <c r="C13" s="69">
        <f t="shared" si="0"/>
        <v>98.13</v>
      </c>
      <c r="D13" s="69">
        <v>98.13</v>
      </c>
      <c r="E13" s="68"/>
    </row>
    <row r="14" ht="18" customHeight="1" spans="1:5">
      <c r="A14" s="65" t="s">
        <v>228</v>
      </c>
      <c r="B14" s="65" t="s">
        <v>229</v>
      </c>
      <c r="C14" s="69">
        <f t="shared" si="0"/>
        <v>269.89</v>
      </c>
      <c r="D14" s="69">
        <v>269.89</v>
      </c>
      <c r="E14" s="68"/>
    </row>
    <row r="15" ht="18" customHeight="1" spans="1:5">
      <c r="A15" s="65" t="s">
        <v>230</v>
      </c>
      <c r="B15" s="65" t="s">
        <v>231</v>
      </c>
      <c r="C15" s="69">
        <f t="shared" si="0"/>
        <v>214.73</v>
      </c>
      <c r="D15" s="69">
        <v>214.73</v>
      </c>
      <c r="E15" s="68"/>
    </row>
    <row r="16" ht="18" customHeight="1" spans="1:5">
      <c r="A16" s="65" t="s">
        <v>232</v>
      </c>
      <c r="B16" s="65" t="s">
        <v>136</v>
      </c>
      <c r="C16" s="69">
        <f t="shared" si="0"/>
        <v>59.93</v>
      </c>
      <c r="D16" s="69">
        <v>59.93</v>
      </c>
      <c r="E16" s="68"/>
    </row>
    <row r="17" ht="18" customHeight="1" spans="1:5">
      <c r="A17" s="59" t="s">
        <v>233</v>
      </c>
      <c r="B17" s="59" t="s">
        <v>234</v>
      </c>
      <c r="C17" s="68">
        <f t="shared" si="0"/>
        <v>1</v>
      </c>
      <c r="D17" s="68">
        <f>D18</f>
        <v>1</v>
      </c>
      <c r="E17" s="68"/>
    </row>
    <row r="18" ht="18" customHeight="1" spans="1:5">
      <c r="A18" s="65" t="s">
        <v>235</v>
      </c>
      <c r="B18" s="65" t="s">
        <v>236</v>
      </c>
      <c r="C18" s="69">
        <f t="shared" si="0"/>
        <v>1</v>
      </c>
      <c r="D18" s="69">
        <v>1</v>
      </c>
      <c r="E18" s="69"/>
    </row>
    <row r="19" ht="18" customHeight="1" spans="1:5">
      <c r="A19" s="65" t="s">
        <v>237</v>
      </c>
      <c r="B19" s="65" t="s">
        <v>238</v>
      </c>
      <c r="C19" s="69">
        <v>0</v>
      </c>
      <c r="D19" s="69"/>
      <c r="E19" s="69"/>
    </row>
    <row r="20" ht="18" customHeight="1" spans="1:5">
      <c r="A20" s="59" t="s">
        <v>239</v>
      </c>
      <c r="B20" s="59" t="s">
        <v>240</v>
      </c>
      <c r="C20" s="68">
        <f t="shared" ref="C20:C25" si="1">E20</f>
        <v>105.42</v>
      </c>
      <c r="D20" s="68"/>
      <c r="E20" s="68">
        <f>SUM(E21:E35)</f>
        <v>105.42</v>
      </c>
    </row>
    <row r="21" ht="18" customHeight="1" spans="1:5">
      <c r="A21" s="65" t="s">
        <v>241</v>
      </c>
      <c r="B21" s="65" t="s">
        <v>242</v>
      </c>
      <c r="C21" s="69">
        <f t="shared" si="1"/>
        <v>16.08</v>
      </c>
      <c r="D21" s="69"/>
      <c r="E21" s="69">
        <v>16.08</v>
      </c>
    </row>
    <row r="22" ht="18" customHeight="1" spans="1:5">
      <c r="A22" s="65" t="s">
        <v>243</v>
      </c>
      <c r="B22" s="65" t="s">
        <v>244</v>
      </c>
      <c r="C22" s="69">
        <f t="shared" si="1"/>
        <v>5.78</v>
      </c>
      <c r="D22" s="69"/>
      <c r="E22" s="69">
        <v>5.78</v>
      </c>
    </row>
    <row r="23" ht="18" customHeight="1" spans="1:5">
      <c r="A23" s="65" t="s">
        <v>245</v>
      </c>
      <c r="B23" s="65" t="s">
        <v>246</v>
      </c>
      <c r="C23" s="69">
        <f t="shared" si="1"/>
        <v>12.04</v>
      </c>
      <c r="D23" s="69"/>
      <c r="E23" s="69">
        <v>12.04</v>
      </c>
    </row>
    <row r="24" ht="18" customHeight="1" spans="1:5">
      <c r="A24" s="65" t="s">
        <v>247</v>
      </c>
      <c r="B24" s="65" t="s">
        <v>248</v>
      </c>
      <c r="C24" s="69">
        <f t="shared" si="1"/>
        <v>3</v>
      </c>
      <c r="D24" s="69"/>
      <c r="E24" s="69">
        <v>3</v>
      </c>
    </row>
    <row r="25" ht="18" customHeight="1" spans="1:5">
      <c r="A25" s="65" t="s">
        <v>249</v>
      </c>
      <c r="B25" s="65" t="s">
        <v>250</v>
      </c>
      <c r="C25" s="69">
        <f t="shared" si="1"/>
        <v>9</v>
      </c>
      <c r="D25" s="69"/>
      <c r="E25" s="69">
        <v>9</v>
      </c>
    </row>
    <row r="26" ht="18" customHeight="1" spans="1:5">
      <c r="A26" s="65" t="s">
        <v>251</v>
      </c>
      <c r="B26" s="65" t="s">
        <v>252</v>
      </c>
      <c r="C26" s="69">
        <f t="shared" ref="C26:C35" si="2">E26</f>
        <v>21.12</v>
      </c>
      <c r="D26" s="69"/>
      <c r="E26" s="69">
        <v>21.12</v>
      </c>
    </row>
    <row r="27" ht="18" customHeight="1" spans="1:5">
      <c r="A27" s="65" t="s">
        <v>253</v>
      </c>
      <c r="B27" s="65" t="s">
        <v>254</v>
      </c>
      <c r="C27" s="69">
        <f t="shared" si="2"/>
        <v>0.18</v>
      </c>
      <c r="D27" s="69"/>
      <c r="E27" s="69">
        <v>0.18</v>
      </c>
    </row>
    <row r="28" ht="18" customHeight="1" spans="1:5">
      <c r="A28" s="65" t="s">
        <v>255</v>
      </c>
      <c r="B28" s="65" t="s">
        <v>256</v>
      </c>
      <c r="C28" s="69">
        <f t="shared" si="2"/>
        <v>0</v>
      </c>
      <c r="D28" s="69"/>
      <c r="E28" s="69">
        <v>0</v>
      </c>
    </row>
    <row r="29" ht="18" customHeight="1" spans="1:5">
      <c r="A29" s="65" t="s">
        <v>257</v>
      </c>
      <c r="B29" s="65" t="s">
        <v>258</v>
      </c>
      <c r="C29" s="69">
        <f t="shared" si="2"/>
        <v>0</v>
      </c>
      <c r="D29" s="69"/>
      <c r="E29" s="69">
        <v>0</v>
      </c>
    </row>
    <row r="30" ht="18" customHeight="1" spans="1:5">
      <c r="A30" s="65" t="s">
        <v>259</v>
      </c>
      <c r="B30" s="65" t="s">
        <v>260</v>
      </c>
      <c r="C30" s="69">
        <f t="shared" si="2"/>
        <v>3.7</v>
      </c>
      <c r="D30" s="69"/>
      <c r="E30" s="69">
        <v>3.7</v>
      </c>
    </row>
    <row r="31" ht="18" customHeight="1" spans="1:5">
      <c r="A31" s="65" t="s">
        <v>261</v>
      </c>
      <c r="B31" s="65" t="s">
        <v>262</v>
      </c>
      <c r="C31" s="69">
        <f t="shared" si="2"/>
        <v>9</v>
      </c>
      <c r="D31" s="69"/>
      <c r="E31" s="69">
        <v>9</v>
      </c>
    </row>
    <row r="32" ht="18" customHeight="1" spans="1:5">
      <c r="A32" s="65" t="s">
        <v>263</v>
      </c>
      <c r="B32" s="65" t="s">
        <v>264</v>
      </c>
      <c r="C32" s="69">
        <f t="shared" si="2"/>
        <v>0</v>
      </c>
      <c r="D32" s="69"/>
      <c r="E32" s="69">
        <v>0</v>
      </c>
    </row>
    <row r="33" ht="18" customHeight="1" spans="1:5">
      <c r="A33" s="65" t="s">
        <v>265</v>
      </c>
      <c r="B33" s="65" t="s">
        <v>266</v>
      </c>
      <c r="C33" s="69">
        <f t="shared" si="2"/>
        <v>6</v>
      </c>
      <c r="D33" s="69"/>
      <c r="E33" s="69">
        <v>6</v>
      </c>
    </row>
    <row r="34" ht="18" customHeight="1" spans="1:5">
      <c r="A34" s="65" t="s">
        <v>267</v>
      </c>
      <c r="B34" s="65" t="s">
        <v>268</v>
      </c>
      <c r="C34" s="69">
        <f t="shared" si="2"/>
        <v>13</v>
      </c>
      <c r="D34" s="69"/>
      <c r="E34" s="69">
        <v>13</v>
      </c>
    </row>
    <row r="35" ht="18" customHeight="1" spans="1:5">
      <c r="A35" s="65">
        <v>30399</v>
      </c>
      <c r="B35" s="65" t="s">
        <v>269</v>
      </c>
      <c r="C35" s="69">
        <f t="shared" si="2"/>
        <v>6.52</v>
      </c>
      <c r="D35" s="69"/>
      <c r="E35" s="69">
        <v>6.52</v>
      </c>
    </row>
    <row r="36" ht="18" customHeight="1" spans="1:5">
      <c r="A36" s="65"/>
      <c r="B36" s="65"/>
      <c r="C36" s="69"/>
      <c r="D36" s="69"/>
      <c r="E36" s="69"/>
    </row>
    <row r="37" spans="1:1">
      <c r="A37" s="66" t="s">
        <v>137</v>
      </c>
    </row>
    <row r="38" spans="1:1">
      <c r="A38" s="67" t="s">
        <v>208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A5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6" customHeight="1" spans="1:8">
      <c r="A1" s="40" t="s">
        <v>270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43</v>
      </c>
    </row>
    <row r="3" ht="27" customHeight="1" spans="1:8">
      <c r="A3" s="50" t="s">
        <v>179</v>
      </c>
      <c r="B3" s="45" t="s">
        <v>271</v>
      </c>
      <c r="C3" s="45"/>
      <c r="D3" s="45"/>
      <c r="E3" s="45"/>
      <c r="F3" s="45"/>
      <c r="G3" s="45" t="s">
        <v>272</v>
      </c>
      <c r="H3" s="45" t="s">
        <v>273</v>
      </c>
    </row>
    <row r="4" ht="27" customHeight="1" spans="1:8">
      <c r="A4" s="50"/>
      <c r="B4" s="45" t="s">
        <v>141</v>
      </c>
      <c r="C4" s="45" t="s">
        <v>274</v>
      </c>
      <c r="D4" s="45" t="s">
        <v>275</v>
      </c>
      <c r="E4" s="45" t="s">
        <v>276</v>
      </c>
      <c r="F4" s="45"/>
      <c r="G4" s="45"/>
      <c r="H4" s="45"/>
    </row>
    <row r="5" ht="27" customHeight="1" spans="1:8">
      <c r="A5" s="50"/>
      <c r="B5" s="45"/>
      <c r="C5" s="45"/>
      <c r="D5" s="45"/>
      <c r="E5" s="45" t="s">
        <v>277</v>
      </c>
      <c r="F5" s="45" t="s">
        <v>278</v>
      </c>
      <c r="G5" s="45"/>
      <c r="H5" s="45"/>
    </row>
    <row r="6" ht="27" customHeight="1" spans="1:8">
      <c r="A6" s="45" t="s">
        <v>96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ht="27" customHeight="1" spans="1:8">
      <c r="A7" s="59" t="s">
        <v>120</v>
      </c>
      <c r="B7" s="60"/>
      <c r="C7" s="60"/>
      <c r="D7" s="60"/>
      <c r="E7" s="60"/>
      <c r="F7" s="60"/>
      <c r="G7" s="60"/>
      <c r="H7" s="60"/>
    </row>
    <row r="8" ht="27" customHeight="1" spans="1:8">
      <c r="A8" s="61" t="s">
        <v>186</v>
      </c>
      <c r="B8" s="62">
        <f>D8+F8</f>
        <v>3.18</v>
      </c>
      <c r="C8" s="63"/>
      <c r="D8" s="63">
        <v>0.18</v>
      </c>
      <c r="E8" s="63"/>
      <c r="F8" s="64">
        <v>3</v>
      </c>
      <c r="G8" s="60"/>
      <c r="H8" s="60"/>
    </row>
    <row r="9" ht="27" customHeight="1" spans="1:8">
      <c r="A9" s="61" t="s">
        <v>3</v>
      </c>
      <c r="B9" s="62">
        <f>D9+F9</f>
        <v>3.18</v>
      </c>
      <c r="C9" s="63"/>
      <c r="D9" s="63">
        <v>0.18</v>
      </c>
      <c r="E9" s="63"/>
      <c r="F9" s="64">
        <v>3</v>
      </c>
      <c r="G9" s="60"/>
      <c r="H9" s="60"/>
    </row>
    <row r="10" ht="27" customHeight="1" spans="1:8">
      <c r="A10" s="65"/>
      <c r="B10" s="60"/>
      <c r="C10" s="60"/>
      <c r="D10" s="60"/>
      <c r="E10" s="60"/>
      <c r="F10" s="60"/>
      <c r="G10" s="60"/>
      <c r="H10" s="60"/>
    </row>
    <row r="11" ht="27" customHeight="1" spans="1:8">
      <c r="A11" s="65"/>
      <c r="B11" s="60"/>
      <c r="C11" s="60"/>
      <c r="D11" s="60"/>
      <c r="E11" s="60"/>
      <c r="F11" s="60"/>
      <c r="G11" s="60"/>
      <c r="H11" s="60"/>
    </row>
    <row r="12" ht="27" customHeight="1" spans="1:8">
      <c r="A12" s="65"/>
      <c r="B12" s="60"/>
      <c r="C12" s="60"/>
      <c r="D12" s="60"/>
      <c r="E12" s="60"/>
      <c r="F12" s="60"/>
      <c r="G12" s="60"/>
      <c r="H12" s="60"/>
    </row>
    <row r="13" ht="27" customHeight="1" spans="1:8">
      <c r="A13" s="65"/>
      <c r="B13" s="60"/>
      <c r="C13" s="60"/>
      <c r="D13" s="60"/>
      <c r="E13" s="60"/>
      <c r="F13" s="60"/>
      <c r="G13" s="60"/>
      <c r="H13" s="60"/>
    </row>
    <row r="14" ht="27" customHeight="1" spans="1:8">
      <c r="A14" s="65"/>
      <c r="B14" s="60"/>
      <c r="C14" s="60"/>
      <c r="D14" s="60"/>
      <c r="E14" s="60"/>
      <c r="F14" s="60"/>
      <c r="G14" s="60"/>
      <c r="H14" s="60"/>
    </row>
    <row r="15" ht="27" customHeight="1" spans="1:8">
      <c r="A15" s="65"/>
      <c r="B15" s="60"/>
      <c r="C15" s="60"/>
      <c r="D15" s="60"/>
      <c r="E15" s="60"/>
      <c r="F15" s="60"/>
      <c r="G15" s="60"/>
      <c r="H15" s="60"/>
    </row>
    <row r="16" ht="27" customHeight="1" spans="1:8">
      <c r="A16" s="65"/>
      <c r="B16" s="60"/>
      <c r="C16" s="60"/>
      <c r="D16" s="60"/>
      <c r="E16" s="60"/>
      <c r="F16" s="60"/>
      <c r="G16" s="60"/>
      <c r="H16" s="60"/>
    </row>
    <row r="17" spans="1:1">
      <c r="A17" s="66" t="s">
        <v>137</v>
      </c>
    </row>
    <row r="18" spans="1:1">
      <c r="A18" s="67" t="s">
        <v>208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每天精神好好</cp:lastModifiedBy>
  <dcterms:created xsi:type="dcterms:W3CDTF">2023-04-12T15:17:00Z</dcterms:created>
  <cp:lastPrinted>2024-02-01T09:31:00Z</cp:lastPrinted>
  <dcterms:modified xsi:type="dcterms:W3CDTF">2025-02-10T16:57:00Z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ADDFBD94962A4CD2B2047C2092A3361A_13</vt:lpwstr>
  </property>
  <property fmtid="{D5CDD505-2E9C-101B-9397-08002B2CF9AE}" pid="3" name="KSOProductBuildVer">
    <vt:lpwstr>2052-12.1.0.19302</vt:lpwstr>
  </property>
</Properties>
</file>