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29" r:id="rId9"/>
    <sheet name="表十" sheetId="13" r:id="rId10"/>
    <sheet name="表十一" sheetId="14" r:id="rId11"/>
    <sheet name="表十二" sheetId="15" r:id="rId12"/>
    <sheet name="整体支出绩效目标表" sheetId="16" r:id="rId13"/>
    <sheet name="项目绩效目标申报表（公共卫生）" sheetId="18" r:id="rId14"/>
    <sheet name="项目绩效目标申报表（药物制度)" sheetId="19" r:id="rId15"/>
    <sheet name="项目绩效目标申报表（新兵体检)" sheetId="28" r:id="rId16"/>
    <sheet name="项目绩效目标申报表（计划生育)" sheetId="27" r:id="rId17"/>
    <sheet name="项目绩效目标申报表（村医保险)" sheetId="26" r:id="rId18"/>
    <sheet name="项目绩效目标申报表（退休村医保险)" sheetId="25" r:id="rId19"/>
    <sheet name="项目绩效目标申报表（老年事业费)" sheetId="24" r:id="rId20"/>
    <sheet name="项目绩效目标申报表（乡村医师补助)" sheetId="23" r:id="rId21"/>
    <sheet name="项目绩效目标申报表（绩效工资)" sheetId="22" r:id="rId22"/>
    <sheet name="项目绩效目标申报表（燃油补贴)" sheetId="21" r:id="rId23"/>
    <sheet name="项目绩效目标申报表（残疾抚恤金)" sheetId="20" r:id="rId24"/>
  </sheets>
  <externalReferences>
    <externalReference r:id="rId25"/>
    <externalReference r:id="rId26"/>
    <externalReference r:id="rId27"/>
  </externalReferences>
  <definedNames>
    <definedName name="分类">[1]Sheet1!$A$2:$A$4</definedName>
    <definedName name="资金来源">#REF!</definedName>
    <definedName name="工程">[2]Sheet1!$I$2:$I$10</definedName>
    <definedName name="服务">[2]Sheet1!$J$2:$J$32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<sst xmlns="http://schemas.openxmlformats.org/spreadsheetml/2006/main" count="1077" uniqueCount="501">
  <si>
    <t>表一、华池县卫生健康局收支总体情况表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</si>
  <si>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</si>
  <si>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</si>
  <si>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</si>
  <si>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</si>
  <si>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</si>
  <si>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</si>
  <si>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</si>
  <si>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</si>
  <si>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</si>
  <si>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</si>
  <si>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</si>
  <si>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</si>
  <si>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</si>
  <si>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</si>
  <si>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</si>
  <si>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</si>
  <si>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</si>
  <si>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</si>
  <si>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</si>
  <si>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</si>
  <si>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</si>
  <si>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</si>
  <si>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</si>
  <si>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</si>
  <si>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</si>
  <si>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</si>
  <si>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</si>
  <si>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</si>
  <si>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</si>
  <si>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</si>
  <si>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</si>
  <si>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</si>
  <si>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</si>
  <si>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</si>
  <si>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</si>
  <si>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</si>
  <si>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</si>
  <si>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</si>
  <si>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</si>
  <si>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</si>
  <si>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</si>
  <si>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</si>
  <si>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</si>
  <si>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</si>
  <si>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</si>
  <si>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</si>
  <si>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</si>
  <si>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</si>
  <si>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</si>
  <si>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</si>
  <si>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</si>
  <si>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</si>
  <si>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表二、华池县卫生健康局收入总体情况表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</si>
  <si>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</si>
  <si>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</si>
  <si>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</si>
  <si>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</si>
  <si>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</si>
  <si>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</si>
  <si>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</si>
  <si>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</si>
  <si>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</si>
  <si>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</si>
  <si>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</si>
  <si>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</si>
  <si>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</si>
  <si>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</si>
  <si>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</si>
  <si>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表三、华池县卫生健康局支出总体情况表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</si>
  <si>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</si>
  <si>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</si>
  <si>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</si>
  <si>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</si>
  <si>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</si>
  <si>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总计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</si>
  <si>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</si>
  <si>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</si>
  <si>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</si>
  <si>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</si>
  <si>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20808抚恤支出</t>
  </si>
  <si>
    <t>2080802残疾抚恤金</t>
  </si>
  <si>
    <t>20899其他社会保障和就业支出</t>
  </si>
  <si>
    <t>208999其他社会保障和就业支出</t>
  </si>
  <si>
    <t>210卫生健康支出</t>
  </si>
  <si>
    <t>21001卫生健康管理事务</t>
  </si>
  <si>
    <t>2100101行政运行</t>
  </si>
  <si>
    <t>21004公共卫生</t>
  </si>
  <si>
    <t>2100408基本公共卫生服务</t>
  </si>
  <si>
    <t>21007其他计划生育事务支出</t>
  </si>
  <si>
    <t>2100799其他计划生育事务支出</t>
  </si>
  <si>
    <t>21011行政事业单位医疗</t>
  </si>
  <si>
    <t>2101101行政事业单位医疗</t>
  </si>
  <si>
    <t>21016老龄卫生健康事务</t>
  </si>
  <si>
    <t>2101601老龄卫生健康事务</t>
  </si>
  <si>
    <t>21099其他卫生健康支出</t>
  </si>
  <si>
    <t>2109999其他卫生健康支出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</si>
  <si>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</si>
  <si>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</si>
  <si>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</si>
  <si>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</si>
  <si>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</si>
  <si>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</si>
  <si>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</si>
  <si>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</si>
  <si>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</si>
  <si>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</si>
  <si>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</si>
  <si>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</si>
  <si>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</si>
  <si>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</si>
  <si>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</si>
  <si>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</si>
  <si>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</si>
  <si>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</si>
  <si>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</si>
  <si>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</si>
  <si>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</si>
  <si>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</si>
  <si>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</si>
  <si>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</si>
  <si>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</si>
  <si>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</si>
  <si>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</si>
  <si>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</si>
  <si>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</si>
  <si>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</si>
  <si>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</si>
  <si>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</si>
  <si>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</si>
  <si>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</si>
  <si>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</si>
  <si>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</si>
  <si>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</si>
  <si>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</si>
  <si>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</si>
  <si>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</si>
  <si>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</si>
  <si>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</si>
  <si>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</si>
  <si>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</si>
  <si>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</si>
  <si>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</si>
  <si>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</si>
  <si>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</si>
  <si>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</si>
  <si>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</si>
  <si>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</si>
  <si>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华池县卫生健康局</t>
  </si>
  <si>
    <r>
      <rPr>
        <sz val="16"/>
        <color theme="1"/>
        <rFont val="仿宋_GB2312"/>
        <charset val="134"/>
      </rPr>
      <t>表六、一般公共预算支出情况表</t>
    </r>
  </si>
  <si>
    <t>功能分类科目</t>
  </si>
  <si>
    <t>一般公共预算支出</t>
  </si>
  <si>
    <t>科目编码</t>
  </si>
  <si>
    <t>科目名称</t>
  </si>
  <si>
    <t>合计</t>
  </si>
  <si>
    <t>基本支出</t>
  </si>
  <si>
    <t>项目支出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</si>
  <si>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</si>
  <si>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</si>
  <si>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</si>
  <si>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</si>
  <si>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抚恤支出</t>
  </si>
  <si>
    <t>残疾抚恤金</t>
  </si>
  <si>
    <t>其他社会保障和就业支出</t>
  </si>
  <si>
    <t>卫生健康支出</t>
  </si>
  <si>
    <t>卫生健康管理事务</t>
  </si>
  <si>
    <t>行政运行</t>
  </si>
  <si>
    <t>公共卫生</t>
  </si>
  <si>
    <t>基本公共卫生服务</t>
  </si>
  <si>
    <t>其他计划生育事务支出</t>
  </si>
  <si>
    <t>行政事业单位医疗</t>
  </si>
  <si>
    <t>老龄卫生健康事务</t>
  </si>
  <si>
    <t>其他卫生健康支出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</si>
  <si>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</si>
  <si>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</si>
  <si>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</si>
  <si>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</si>
  <si>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</si>
  <si>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</si>
  <si>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</si>
  <si>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</si>
  <si>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</si>
  <si>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</si>
  <si>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</si>
  <si>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</si>
  <si>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</si>
  <si>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</si>
  <si>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</si>
  <si>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</si>
  <si>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</si>
  <si>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</si>
  <si>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</si>
  <si>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</si>
  <si>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</si>
  <si>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</si>
  <si>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</si>
  <si>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</si>
  <si>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</si>
  <si>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</si>
  <si>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</si>
  <si>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</si>
  <si>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</si>
  <si>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</si>
  <si>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30228</t>
  </si>
  <si>
    <t>工会经费</t>
  </si>
  <si>
    <t>福利费</t>
  </si>
  <si>
    <t>30239</t>
  </si>
  <si>
    <t>其他交通费用</t>
  </si>
  <si>
    <t>其他商品和服务支出</t>
  </si>
  <si>
    <t>对个人和家庭的补助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</si>
  <si>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</si>
  <si>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</si>
  <si>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</si>
  <si>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</si>
  <si>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</si>
  <si>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</si>
  <si>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</si>
  <si>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</si>
  <si>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</si>
  <si>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</si>
  <si>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</si>
  <si>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</si>
  <si>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</si>
  <si>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</si>
  <si>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</si>
  <si>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</si>
  <si>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</si>
  <si>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</si>
  <si>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</si>
  <si>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</si>
  <si>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</si>
  <si>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</si>
  <si>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</si>
  <si>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</si>
  <si>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</si>
  <si>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</si>
  <si>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</si>
  <si>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</si>
  <si>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</si>
  <si>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</si>
  <si>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</si>
  <si>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</si>
  <si>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</si>
  <si>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</si>
  <si>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</si>
  <si>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</si>
  <si>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华池县卫生健康局整体支出绩效目标申报表</t>
  </si>
  <si>
    <t>（2025年度）</t>
  </si>
  <si>
    <t>部门（单位）名称</t>
  </si>
  <si>
    <t>总 体 目 标</t>
  </si>
  <si>
    <t>目标1：保证卫生健康事业高质量发展，具体包括：推进医防融合，提升县域医疗服务能力，加强公共卫生服务管理，持续推动中医药传承创新发展，积极推进老龄健康事业发展等；提升群众就医满意度，实现大病不出县，群众得实惠；</t>
  </si>
  <si>
    <t>目标2：落实计划生育政策，提升人口监测与家庭发展能力，全面落实各项计划生育优惠政策和计生协会工作；</t>
  </si>
  <si>
    <t>目标3：加强基层医疗卫生人才体系建设，持续推进人才培养工作，增强职工的获得感；</t>
  </si>
  <si>
    <t>目标4：做好常态化疫情防控工作，保障全县群众生命安全。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</si>
  <si>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</si>
  <si>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</si>
  <si>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</si>
  <si>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</si>
  <si>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</si>
  <si>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</si>
  <si>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</si>
  <si>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</si>
  <si>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</si>
  <si>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</si>
  <si>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</si>
  <si>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</si>
  <si>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</si>
  <si>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</si>
  <si>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</si>
  <si>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</si>
  <si>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</si>
  <si>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</si>
  <si>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</si>
  <si>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</si>
  <si>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</si>
  <si>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</si>
  <si>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</si>
  <si>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</si>
  <si>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</si>
  <si>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</si>
  <si>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</si>
  <si>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</si>
  <si>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</si>
  <si>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</si>
  <si>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</si>
  <si>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</si>
  <si>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</si>
  <si>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</si>
  <si>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</si>
  <si>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</si>
  <si>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</si>
  <si>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</si>
  <si>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31人</t>
  </si>
  <si>
    <t>65岁以上老年人健康管理率</t>
  </si>
  <si>
    <t>≥90%</t>
  </si>
  <si>
    <t>查验居民健康档案建档率</t>
  </si>
  <si>
    <t>工作完成时效</t>
  </si>
  <si>
    <t>当年完成</t>
  </si>
  <si>
    <t>履职效果目标）</t>
  </si>
  <si>
    <t>辖区群众公共卫生服务率</t>
  </si>
  <si>
    <t>本年度项目完成率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</si>
  <si>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</si>
  <si>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</si>
  <si>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</si>
  <si>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</si>
  <si>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</si>
  <si>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</si>
  <si>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</si>
  <si>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</si>
  <si>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</si>
  <si>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</si>
  <si>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</si>
  <si>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</si>
  <si>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</si>
  <si>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华池县卫生健康局项目支出绩效目标申报表（2025年度）</t>
  </si>
  <si>
    <t>项目名称</t>
  </si>
  <si>
    <t>基本公共卫生配套经费</t>
  </si>
  <si>
    <t>项目负责人及联系电话</t>
  </si>
  <si>
    <t>高丽媛 13884166000</t>
  </si>
  <si>
    <t>主管部门</t>
  </si>
  <si>
    <t>实施单位</t>
  </si>
  <si>
    <t>各乡镇卫生院</t>
  </si>
  <si>
    <t>资金情况
(万元）</t>
  </si>
  <si>
    <t>年度资金总额：</t>
  </si>
  <si>
    <t>其中：财政拨款</t>
  </si>
  <si>
    <t>其他资金</t>
  </si>
  <si>
    <t>总 体    目 标</t>
  </si>
  <si>
    <t>年度目标</t>
  </si>
  <si>
    <t>目标1：全县基本公共卫生服务水平逐年提高，提高乡村医生收入，提高群众健康水平，提高乡村医生和群众满意度。
目标2：完善服务模式和项目管理管理方式，提高项目服务覆盖率和服务规范程度，提升居民感受度和满意度。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</si>
  <si>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</si>
  <si>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</si>
  <si>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</si>
  <si>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</si>
  <si>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</si>
  <si>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</si>
  <si>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</si>
  <si>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指标1：预算控制率</t>
  </si>
  <si>
    <r>
      <rPr>
        <sz val="10"/>
        <color rgb="FF000000"/>
        <rFont val="SimSun"/>
        <charset val="134"/>
      </rPr>
      <t>≦</t>
    </r>
    <r>
      <rPr>
        <sz val="10"/>
        <color rgb="FF000000"/>
        <rFont val="Times New Roman"/>
        <charset val="0"/>
      </rPr>
      <t>100%</t>
    </r>
  </si>
  <si>
    <t>社会成本</t>
  </si>
  <si>
    <t>指标1：</t>
  </si>
  <si>
    <t>生态成本</t>
  </si>
  <si>
    <t>产出指标</t>
  </si>
  <si>
    <t>数量指标</t>
  </si>
  <si>
    <t>指标1：65岁老年人居民健康档案规范化电子建档数</t>
  </si>
  <si>
    <r>
      <rPr>
        <sz val="10"/>
        <color rgb="FF000000"/>
        <rFont val="Times New Roman"/>
        <charset val="0"/>
      </rPr>
      <t>≥14064</t>
    </r>
    <r>
      <rPr>
        <sz val="10"/>
        <color rgb="FF000000"/>
        <rFont val="宋体"/>
        <charset val="134"/>
      </rPr>
      <t>人</t>
    </r>
  </si>
  <si>
    <t>指标2：管理糖尿病患者人数</t>
  </si>
  <si>
    <r>
      <rPr>
        <sz val="10"/>
        <color rgb="FF000000"/>
        <rFont val="Times New Roman"/>
        <charset val="0"/>
      </rPr>
      <t>≥967</t>
    </r>
    <r>
      <rPr>
        <sz val="10"/>
        <color rgb="FF000000"/>
        <rFont val="宋体"/>
        <charset val="134"/>
      </rPr>
      <t>人</t>
    </r>
  </si>
  <si>
    <t>质量指标</t>
  </si>
  <si>
    <t>指标1：儿童健康管理规范率</t>
  </si>
  <si>
    <t>指标2：孕产妇产后访视率</t>
  </si>
  <si>
    <t>时效指标</t>
  </si>
  <si>
    <t>指标1：资金及时拨付</t>
  </si>
  <si>
    <t>及时</t>
  </si>
  <si>
    <t>指标2：</t>
  </si>
  <si>
    <t>效益指标</t>
  </si>
  <si>
    <t>经济效益
指标</t>
  </si>
  <si>
    <t>社会效益
指标</t>
  </si>
  <si>
    <t>指标1：居民健康保健意识提高</t>
  </si>
  <si>
    <t>逐步提高</t>
  </si>
  <si>
    <t>指标2：居民健康知识知晓率</t>
  </si>
  <si>
    <t>生态效益
指标</t>
  </si>
  <si>
    <t>可持续影响
指标</t>
  </si>
  <si>
    <t>指标1：公共卫生均等化水平提高</t>
  </si>
  <si>
    <t>持续影响</t>
  </si>
  <si>
    <t>满意度指标</t>
  </si>
  <si>
    <t>服务对象满度
指标</t>
  </si>
  <si>
    <t>指标1：辖区居民群众满意度</t>
  </si>
  <si>
    <t>基本药物制度补助</t>
  </si>
  <si>
    <t>目标1：实现政府办基层医疗卫生机构实施国家全覆盖；                 
目标2：实现村卫生室实施国家基本药物制度全覆盖；
目标3：实现增加乡村医生收入，国家基本药物制度在基层持续实施。</t>
  </si>
  <si>
    <t>指标1：基本药物制度补助</t>
  </si>
  <si>
    <t>120万元</t>
  </si>
  <si>
    <t>指标1：保障基本工作卫生院数量</t>
  </si>
  <si>
    <r>
      <rPr>
        <sz val="10"/>
        <color rgb="FF000000"/>
        <rFont val="Times New Roman"/>
        <charset val="0"/>
      </rPr>
      <t>20</t>
    </r>
    <r>
      <rPr>
        <sz val="10"/>
        <color rgb="FF000000"/>
        <rFont val="宋体"/>
        <charset val="134"/>
      </rPr>
      <t>个</t>
    </r>
  </si>
  <si>
    <t>指标1：村卫生室实施国家基本药物制度覆盖率</t>
  </si>
  <si>
    <t>≥100%</t>
  </si>
  <si>
    <t>指标1：资金拨付及时性</t>
  </si>
  <si>
    <t>指标1： 基本药物价格稳定</t>
  </si>
  <si>
    <t>保持稳定</t>
  </si>
  <si>
    <t>指标1：国家基本药物制度在基层持续实施</t>
  </si>
  <si>
    <t>长期</t>
  </si>
  <si>
    <t>指标1：乡村医生满意度</t>
  </si>
  <si>
    <t>指标2：群众满意度</t>
  </si>
  <si>
    <t>新兵体检费</t>
  </si>
  <si>
    <t xml:space="preserve">目标： 全面保障新兵体检工作顺利推进。              </t>
  </si>
  <si>
    <t>指标1：新兵体检费</t>
  </si>
  <si>
    <t>8万元</t>
  </si>
  <si>
    <t>指标1：新兵体检项目</t>
  </si>
  <si>
    <r>
      <rPr>
        <sz val="10"/>
        <color rgb="FF000000"/>
        <rFont val="Times New Roman"/>
        <charset val="0"/>
      </rPr>
      <t>10</t>
    </r>
    <r>
      <rPr>
        <sz val="10"/>
        <color rgb="FF000000"/>
        <rFont val="宋体"/>
        <charset val="0"/>
      </rPr>
      <t>个</t>
    </r>
  </si>
  <si>
    <t>指标1：检测机构资产合规率</t>
  </si>
  <si>
    <t>指标2：体检人数合格率</t>
  </si>
  <si>
    <t>指标3：体检项目完成率</t>
  </si>
  <si>
    <t>指标1：体检报告及时率</t>
  </si>
  <si>
    <t>指标1：保障新兵体检工作顺利推进</t>
  </si>
  <si>
    <t>保障</t>
  </si>
  <si>
    <t>指标1：新兵满意度</t>
  </si>
  <si>
    <t>≧95%</t>
  </si>
  <si>
    <t>指标2：征兵部门满意度</t>
  </si>
  <si>
    <t>计划生育惠农资金县级配套及生育三孩补贴资金</t>
  </si>
  <si>
    <t>目标1：实施计划生育家庭特别扶助制度，缓解计划生育特殊家庭在生产、生活、医疗和养老等方面的困难和问题，保障和改善民生，促进社会和谐稳定。
目标2：实施农村计划生育家庭奖励扶助制度，解决农村独生子女和双女家庭的生活和养老等问题，提高计划生育家庭发展能力。</t>
  </si>
  <si>
    <t>指标1：计划生育惠农资金县级配套及生育三孩补贴资金</t>
  </si>
  <si>
    <r>
      <rPr>
        <sz val="10"/>
        <color rgb="FF000000"/>
        <rFont val="Times New Roman"/>
        <charset val="0"/>
      </rPr>
      <t>120</t>
    </r>
    <r>
      <rPr>
        <sz val="10"/>
        <color rgb="FF000000"/>
        <rFont val="宋体"/>
        <charset val="0"/>
      </rPr>
      <t>万元</t>
    </r>
  </si>
  <si>
    <t>指标1：扶助独生子女伤残家庭人数</t>
  </si>
  <si>
    <t>≥9人</t>
  </si>
  <si>
    <t>指标2：农村部分计划生育家庭奖励扶助人数</t>
  </si>
  <si>
    <r>
      <rPr>
        <sz val="10"/>
        <color rgb="FF000000"/>
        <rFont val="Times New Roman"/>
        <charset val="0"/>
      </rPr>
      <t>≥641</t>
    </r>
    <r>
      <rPr>
        <sz val="10"/>
        <color rgb="FF000000"/>
        <rFont val="宋体"/>
        <charset val="134"/>
      </rPr>
      <t>人</t>
    </r>
  </si>
  <si>
    <t>指标1：补贴对象资格符合率</t>
  </si>
  <si>
    <t>指标3：三孩一次性补贴标准</t>
  </si>
  <si>
    <r>
      <rPr>
        <sz val="10"/>
        <color rgb="FF000000"/>
        <rFont val="Times New Roman"/>
        <charset val="0"/>
      </rPr>
      <t>1000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人</t>
    </r>
  </si>
  <si>
    <t>指标2：按农村计划生育发放标准严格执行</t>
  </si>
  <si>
    <r>
      <rPr>
        <sz val="10"/>
        <color rgb="FF000000"/>
        <rFont val="Times New Roman"/>
        <charset val="0"/>
      </rPr>
      <t>960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人</t>
    </r>
  </si>
  <si>
    <t>指标1：补贴发放及时性</t>
  </si>
  <si>
    <t>及时发放</t>
  </si>
  <si>
    <t>指标1：家庭经济条件状况改善</t>
  </si>
  <si>
    <t>逐步改善</t>
  </si>
  <si>
    <t>指标1：受益家庭满意度</t>
  </si>
  <si>
    <t>在岗乡村医生社会保险</t>
  </si>
  <si>
    <t>目标1：保障在岗乡村医生社会保险待遇；               
目标2：全面提高村级村医卫生服务水平；
目标3：稳定和优化村医队伍。</t>
  </si>
  <si>
    <t>指标1：在岗乡村医生社会保险</t>
  </si>
  <si>
    <t>90万元</t>
  </si>
  <si>
    <t>指标1：参保人数</t>
  </si>
  <si>
    <r>
      <rPr>
        <sz val="10"/>
        <color rgb="FF000000"/>
        <rFont val="Times New Roman"/>
        <charset val="0"/>
      </rPr>
      <t>96</t>
    </r>
    <r>
      <rPr>
        <sz val="10"/>
        <color rgb="FF000000"/>
        <rFont val="宋体"/>
        <charset val="134"/>
      </rPr>
      <t>人</t>
    </r>
  </si>
  <si>
    <t>指标1：参保率</t>
  </si>
  <si>
    <t>指标1：按月缴纳</t>
  </si>
  <si>
    <t>每月执行</t>
  </si>
  <si>
    <t>指标2：参保办理及时率</t>
  </si>
  <si>
    <t>≥98%</t>
  </si>
  <si>
    <t>指标1：村医队伍稳定性提升</t>
  </si>
  <si>
    <t>提升</t>
  </si>
  <si>
    <t>指标1：  在岗村医满意度</t>
  </si>
  <si>
    <t>离退休乡村医生养老保险</t>
  </si>
  <si>
    <t>目标1：落实和完善村医养老政策；               
目标2：提高村医生活水平，增加收入。</t>
  </si>
  <si>
    <t>指标1：离退休乡村医生养老保险</t>
  </si>
  <si>
    <r>
      <rPr>
        <sz val="10"/>
        <color rgb="FF000000"/>
        <rFont val="Times New Roman"/>
        <charset val="0"/>
      </rPr>
      <t>70</t>
    </r>
    <r>
      <rPr>
        <sz val="10"/>
        <color rgb="FF000000"/>
        <rFont val="宋体"/>
        <charset val="134"/>
      </rPr>
      <t>万元</t>
    </r>
  </si>
  <si>
    <t>指标1： 待遇发放人数</t>
  </si>
  <si>
    <r>
      <rPr>
        <sz val="10"/>
        <color rgb="FF000000"/>
        <rFont val="Times New Roman"/>
        <charset val="0"/>
      </rPr>
      <t>270</t>
    </r>
    <r>
      <rPr>
        <sz val="10"/>
        <color rgb="FF000000"/>
        <rFont val="宋体"/>
        <charset val="134"/>
      </rPr>
      <t>人</t>
    </r>
  </si>
  <si>
    <t>指标1：参保人数完成率</t>
  </si>
  <si>
    <t>指标2：保险待遇发放准确率</t>
  </si>
  <si>
    <t>指标1： 待遇发放及时率</t>
  </si>
  <si>
    <t>指标1： 生活保障水平提升</t>
  </si>
  <si>
    <t>指标1： 离退休乡村医生满意度</t>
  </si>
  <si>
    <t>老年事业费</t>
  </si>
  <si>
    <t>目标：全面保障老年人意外伤害保险，老年服务设施建设、老年文化教育、老年人活动等政策全面落实。</t>
  </si>
  <si>
    <t>指标1：老年事业费</t>
  </si>
  <si>
    <r>
      <rPr>
        <sz val="10"/>
        <color rgb="FF000000"/>
        <rFont val="Times New Roman"/>
        <charset val="0"/>
      </rPr>
      <t>25</t>
    </r>
    <r>
      <rPr>
        <sz val="10"/>
        <color rgb="FF000000"/>
        <rFont val="宋体"/>
        <charset val="134"/>
      </rPr>
      <t>万元</t>
    </r>
  </si>
  <si>
    <t>指标1：60周岁以上老年人人数</t>
  </si>
  <si>
    <r>
      <rPr>
        <sz val="10"/>
        <color rgb="FF000000"/>
        <rFont val="Times New Roman"/>
        <charset val="0"/>
      </rPr>
      <t>14064</t>
    </r>
    <r>
      <rPr>
        <sz val="10"/>
        <color rgb="FF000000"/>
        <rFont val="宋体"/>
        <charset val="134"/>
      </rPr>
      <t>人</t>
    </r>
  </si>
  <si>
    <t>指标1：政策知晓率</t>
  </si>
  <si>
    <t>指标2：老年设施建设完成率</t>
  </si>
  <si>
    <t>指标1：完成时限</t>
  </si>
  <si>
    <t>12月底</t>
  </si>
  <si>
    <t>指标1：保障老年人意外伤害保险</t>
  </si>
  <si>
    <r>
      <rPr>
        <sz val="10"/>
        <color rgb="FF000000"/>
        <rFont val="宋体"/>
        <charset val="134"/>
      </rPr>
      <t>≦</t>
    </r>
    <r>
      <rPr>
        <sz val="10"/>
        <color indexed="8"/>
        <rFont val="Times New Roman"/>
        <charset val="0"/>
      </rPr>
      <t>100%</t>
    </r>
  </si>
  <si>
    <t>指标1：老年人生活质量改善</t>
  </si>
  <si>
    <t>改善</t>
  </si>
  <si>
    <t>指标2：老年文化教育提高</t>
  </si>
  <si>
    <t>指标1： 社会满意度</t>
  </si>
  <si>
    <t>乡村医师补助</t>
  </si>
  <si>
    <t>目标1：提高全县111个行政村乡村医师补助，稳定乡村医生队伍建设，提高乡村医生收入，提高乡村医生和群众满意度。</t>
  </si>
  <si>
    <t>指标1：乡村医师补助</t>
  </si>
  <si>
    <r>
      <rPr>
        <sz val="10"/>
        <color rgb="FF000000"/>
        <rFont val="Times New Roman"/>
        <charset val="0"/>
      </rPr>
      <t>33.3</t>
    </r>
    <r>
      <rPr>
        <sz val="10"/>
        <color rgb="FF000000"/>
        <rFont val="宋体"/>
        <charset val="134"/>
      </rPr>
      <t>万元</t>
    </r>
  </si>
  <si>
    <t>指标1：保障乡村医生人数</t>
  </si>
  <si>
    <r>
      <rPr>
        <sz val="10"/>
        <color rgb="FF000000"/>
        <rFont val="Times New Roman"/>
        <charset val="0"/>
      </rPr>
      <t>111</t>
    </r>
    <r>
      <rPr>
        <sz val="10"/>
        <color rgb="FF000000"/>
        <rFont val="宋体"/>
        <charset val="134"/>
      </rPr>
      <t>人</t>
    </r>
  </si>
  <si>
    <t>指标1：严格按照乡村医生标准执行</t>
  </si>
  <si>
    <t>3000元/人</t>
  </si>
  <si>
    <r>
      <rPr>
        <sz val="10"/>
        <color rgb="FF000000"/>
        <rFont val="Times New Roman"/>
        <charset val="0"/>
      </rPr>
      <t>12</t>
    </r>
    <r>
      <rPr>
        <sz val="10"/>
        <color rgb="FF000000"/>
        <rFont val="宋体"/>
        <charset val="134"/>
      </rPr>
      <t>月底</t>
    </r>
  </si>
  <si>
    <t>指标1：乡村医生工作积极性提高</t>
  </si>
  <si>
    <t>卫生人员绩效工资</t>
  </si>
  <si>
    <t>目标：提高卫生从业人员工作积极性，推动卫生事业发展，全面提升贫困县医疗卫生机构综合能力，进一步满足县域居民医疗服务需求。</t>
  </si>
  <si>
    <t>指标1：卫生人员绩效工资</t>
  </si>
  <si>
    <t>48.60万元</t>
  </si>
  <si>
    <t>指标1：保障卫生人员绩效人数</t>
  </si>
  <si>
    <t>566人</t>
  </si>
  <si>
    <t>指标1：考核合格率</t>
  </si>
  <si>
    <t>指标2：服务质量达标率</t>
  </si>
  <si>
    <t>指标1：对卫生人员考核及时性</t>
  </si>
  <si>
    <t>指标1：提高卫生人员医疗水平</t>
  </si>
  <si>
    <t>指标2：患者满意度提升</t>
  </si>
  <si>
    <t>指标1： 卫生人员满意度</t>
  </si>
  <si>
    <t>全县120急救车辆燃油补贴</t>
  </si>
  <si>
    <t>目标：提高卫生从业人员工作积极性，提高医院急救水平，推动卫生事业发展。</t>
  </si>
  <si>
    <t>指标1：全县120急救车辆燃油补贴</t>
  </si>
  <si>
    <t>29万元</t>
  </si>
  <si>
    <t>指标1：保障全县120急救车辆数量</t>
  </si>
  <si>
    <t>29辆</t>
  </si>
  <si>
    <t>指标1： 资金使用合规率</t>
  </si>
  <si>
    <t>指标2：补贴准确率</t>
  </si>
  <si>
    <t>指标1：补贴发放时限</t>
  </si>
  <si>
    <t>2025年</t>
  </si>
  <si>
    <t>指标1：医院急救医疗水平</t>
  </si>
  <si>
    <t>指标2： 保障车辆基本正常运行</t>
  </si>
  <si>
    <t>目标：为伤残疾人提供基本康复服务、生活水平得到保障。</t>
  </si>
  <si>
    <t>指标1：残疾抚恤金</t>
  </si>
  <si>
    <t>15.06万元</t>
  </si>
  <si>
    <t>指标1：享受政策人数</t>
  </si>
  <si>
    <t>2人</t>
  </si>
  <si>
    <t>指标1：发放准确率</t>
  </si>
  <si>
    <t>指标1：发放及时率</t>
  </si>
  <si>
    <t>指标1：残疾人员生活得到有效保障</t>
  </si>
  <si>
    <t>指标1：享受人员满意度</t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</si>
  <si>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0"/>
      </rPr>
      <t>95%</t>
    </r>
  </si>
  <si>
    <t>指标2：社会满意度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</si>
</sst>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</numFmts>
  <fonts count="5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SimSun"/>
      <charset val="134"/>
    </font>
    <font>
      <b/>
      <sz val="14"/>
      <name val="仿宋_GB2312"/>
      <charset val="134"/>
    </font>
    <font>
      <b/>
      <sz val="12"/>
      <color theme="1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宋体"/>
      <charset val="0"/>
    </font>
    <font>
      <sz val="10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5" applyNumberFormat="0" applyAlignment="0" applyProtection="0">
      <alignment vertical="center"/>
    </xf>
    <xf numFmtId="0" fontId="40" fillId="6" borderId="26" applyNumberFormat="0" applyAlignment="0" applyProtection="0">
      <alignment vertical="center"/>
    </xf>
    <xf numFmtId="0" fontId="41" fillId="6" borderId="25" applyNumberFormat="0" applyAlignment="0" applyProtection="0">
      <alignment vertical="center"/>
    </xf>
    <xf numFmtId="0" fontId="42" fillId="7" borderId="27" applyNumberFormat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0" fillId="0" borderId="0"/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top"/>
    </xf>
    <xf numFmtId="0" fontId="12" fillId="2" borderId="1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justify" vertical="top"/>
    </xf>
    <xf numFmtId="0" fontId="12" fillId="0" borderId="0" xfId="0" applyFont="1" applyAlignment="1">
      <alignment horizontal="left" vertical="center" indent="2"/>
    </xf>
    <xf numFmtId="0" fontId="17" fillId="0" borderId="0" xfId="0" applyFont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>
      <alignment horizontal="left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left" vertical="center" wrapText="1"/>
    </xf>
    <xf numFmtId="176" fontId="23" fillId="0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 wrapText="1"/>
    </xf>
    <xf numFmtId="176" fontId="18" fillId="0" borderId="1" xfId="0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shrinkToFit="1"/>
    </xf>
    <xf numFmtId="176" fontId="23" fillId="0" borderId="1" xfId="0" applyNumberFormat="1" applyFont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right" vertical="top"/>
    </xf>
    <xf numFmtId="176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19" fillId="0" borderId="1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5" fillId="3" borderId="1" xfId="0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txdkphj6uaq922\FileStorage\File\2024-12\123\&#25919;&#24220;&#37319;&#36141;&#39044;&#31639;&#30003;&#2525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txdkphj6uaq922\FileStorage\File\2024-12\Users\pc\Documents\WeChat%20Files\tiaozi2011001\FileStorage\File\2024-11\2025&#25919;&#24220;&#37319;&#36141;&#39044;&#31639;&#30003;&#25253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355;&#20581;&#23616;&#26700;&#38754;&#36164;&#26009;\2024&#24180;&#25991;&#20214;\12&#26376;&#36164;&#26009;\&#39044;&#31639;\&#21326;&#27744;&#21439;&#21355;&#20581;&#23616;2025&#24180;&#37096;&#38376;&#39044;&#31639;&#30003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申请表 (2)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1基本数字"/>
      <sheetName val="2人员支出"/>
      <sheetName val="3公用支出 "/>
      <sheetName val="4-1项目申报表（公共卫生）"/>
      <sheetName val="4-2项目申报表 (药物制度)"/>
      <sheetName val="4-3项目申报表 (新兵体检费)"/>
      <sheetName val="4-4项目申报表 (计划生育)"/>
      <sheetName val="4-5项目申报表 (村医保险)"/>
      <sheetName val="4-6项目申报表 (退休村医保险)"/>
      <sheetName val="4-7项目申报表 (老年事业费)"/>
      <sheetName val="4-8项目申报表 (乡村医师补助)"/>
      <sheetName val="4-9项目申报表 (绩效工资)"/>
      <sheetName val="4-10项目申报表 （燃油补贴)"/>
      <sheetName val="4-11项目申报表 (残疾抚恤金)"/>
      <sheetName val="5-1项目绩效目标申报表（公共卫生）"/>
      <sheetName val="5-2项目绩效目标申报表 (药物制度)"/>
      <sheetName val="5-3项目绩效目标申报表 (新兵体检费)"/>
      <sheetName val="5-4项目绩效目标申报表 (计划生育)"/>
      <sheetName val="5-5项目绩效目标申报表 (村医保险)"/>
      <sheetName val="5-6项目绩效目标申报表 (退休村医保险)"/>
      <sheetName val="5-7项目绩效目标申报表 (老年事业费)"/>
      <sheetName val="5-8项目绩效目标申报表 (乡村医师补助)"/>
      <sheetName val="5-9项目绩效目标申报表 (绩效工资)"/>
      <sheetName val="5-10项目绩效目标申报表 (燃油补贴)"/>
      <sheetName val="5-11项目绩效目标申报表 (残疾抚恤金)"/>
      <sheetName val="6项目支出"/>
      <sheetName val="7非税计划"/>
      <sheetName val="8三公经费"/>
      <sheetName val="9-1政府采购"/>
      <sheetName val="9-2政府采购"/>
      <sheetName val="10国有资产"/>
      <sheetName val="11部门（单位）整体支出绩效目标申报表"/>
    </sheetNames>
    <sheetDataSet>
      <sheetData sheetId="0"/>
      <sheetData sheetId="1"/>
      <sheetData sheetId="2"/>
      <sheetData sheetId="3"/>
      <sheetData sheetId="4">
        <row r="4">
          <cell r="B4">
            <v>355806</v>
          </cell>
        </row>
      </sheetData>
      <sheetData sheetId="5"/>
      <sheetData sheetId="6"/>
      <sheetData sheetId="7"/>
      <sheetData sheetId="8"/>
      <sheetData sheetId="9">
        <row r="4">
          <cell r="B4">
            <v>700000</v>
          </cell>
        </row>
      </sheetData>
      <sheetData sheetId="10">
        <row r="4">
          <cell r="B4">
            <v>250000</v>
          </cell>
        </row>
      </sheetData>
      <sheetData sheetId="11">
        <row r="4">
          <cell r="B4">
            <v>333000</v>
          </cell>
        </row>
      </sheetData>
      <sheetData sheetId="12">
        <row r="4">
          <cell r="B4">
            <v>486000</v>
          </cell>
        </row>
      </sheetData>
      <sheetData sheetId="13">
        <row r="4">
          <cell r="B4">
            <v>290000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workbookViewId="0">
      <selection activeCell="A1" sqref="A1:G1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126" t="s">
        <v>0</v>
      </c>
      <c r="B1" s="126"/>
      <c r="C1" s="126"/>
      <c r="D1" s="126"/>
    </row>
    <row r="2" spans="1:4">
      <c r="A2" s="127"/>
      <c r="D2" t="s">
        <v>1</v>
      </c>
    </row>
    <row r="3" ht="20" customHeight="1" spans="1:4">
      <c r="A3" s="75" t="s">
        <v>2</v>
      </c>
      <c r="B3" s="75"/>
      <c r="C3" s="75" t="s">
        <v>3</v>
      </c>
      <c r="D3" s="75"/>
    </row>
    <row r="4" ht="20" customHeight="1" spans="1:4">
      <c r="A4" s="75" t="s">
        <v>4</v>
      </c>
      <c r="B4" s="75" t="s">
        <v>5</v>
      </c>
      <c r="C4" s="75" t="s">
        <v>4</v>
      </c>
      <c r="D4" s="75" t="s">
        <v>5</v>
      </c>
    </row>
    <row r="5" ht="20" customHeight="1" spans="1:4">
      <c r="A5" s="117" t="s">
        <v>6</v>
      </c>
      <c r="B5" s="80">
        <v>1134.4</v>
      </c>
      <c r="C5" s="117" t="s">
        <v>7</v>
      </c>
      <c r="D5" s="129"/>
    </row>
    <row r="6" ht="20" customHeight="1" spans="1:4">
      <c r="A6" s="115" t="s">
        <v>8</v>
      </c>
      <c r="B6" s="80"/>
      <c r="C6" s="115" t="s">
        <v>9</v>
      </c>
      <c r="D6" s="129"/>
    </row>
    <row r="7" ht="20" customHeight="1" spans="1:4">
      <c r="A7" s="115" t="s">
        <v>10</v>
      </c>
      <c r="B7" s="80"/>
      <c r="C7" s="115" t="s">
        <v>11</v>
      </c>
      <c r="D7" s="129"/>
    </row>
    <row r="8" ht="20" customHeight="1" spans="1:4">
      <c r="A8" s="115" t="s">
        <v>12</v>
      </c>
      <c r="B8" s="80"/>
      <c r="C8" s="115" t="s">
        <v>13</v>
      </c>
      <c r="D8" s="129"/>
    </row>
    <row r="9" ht="20" customHeight="1" spans="1:4">
      <c r="A9" s="115" t="s">
        <v>14</v>
      </c>
      <c r="B9" s="80"/>
      <c r="C9" s="115" t="s">
        <v>15</v>
      </c>
      <c r="D9" s="129"/>
    </row>
    <row r="10" ht="20" customHeight="1" spans="1:4">
      <c r="A10" s="115" t="s">
        <v>16</v>
      </c>
      <c r="B10" s="80"/>
      <c r="C10" s="115" t="s">
        <v>17</v>
      </c>
      <c r="D10" s="129"/>
    </row>
    <row r="11" ht="20" customHeight="1" spans="1:4">
      <c r="A11" s="115" t="s">
        <v>18</v>
      </c>
      <c r="B11" s="80"/>
      <c r="C11" s="115" t="s">
        <v>19</v>
      </c>
      <c r="D11" s="129"/>
    </row>
    <row r="12" ht="20" customHeight="1" spans="1:4">
      <c r="A12" s="115" t="s">
        <v>20</v>
      </c>
      <c r="B12" s="80"/>
      <c r="C12" s="117" t="s">
        <v>21</v>
      </c>
      <c r="D12" s="129">
        <v>110.1</v>
      </c>
    </row>
    <row r="13" ht="20" customHeight="1" spans="1:4">
      <c r="A13" s="115" t="s">
        <v>22</v>
      </c>
      <c r="B13" s="80"/>
      <c r="C13" s="117" t="s">
        <v>23</v>
      </c>
      <c r="D13" s="129"/>
    </row>
    <row r="14" ht="20" customHeight="1" spans="1:4">
      <c r="A14" s="115"/>
      <c r="B14" s="111"/>
      <c r="C14" s="117" t="s">
        <v>24</v>
      </c>
      <c r="D14" s="129">
        <v>991.98</v>
      </c>
    </row>
    <row r="15" ht="20" customHeight="1" spans="1:4">
      <c r="A15" s="115"/>
      <c r="B15" s="111"/>
      <c r="C15" s="117" t="s">
        <v>25</v>
      </c>
      <c r="D15" s="129"/>
    </row>
    <row r="16" ht="20" customHeight="1" spans="1:4">
      <c r="A16" s="115"/>
      <c r="B16" s="111"/>
      <c r="C16" s="117" t="s">
        <v>26</v>
      </c>
      <c r="D16" s="129"/>
    </row>
    <row r="17" ht="20" customHeight="1" spans="1:4">
      <c r="A17" s="115"/>
      <c r="B17" s="111"/>
      <c r="C17" s="117" t="s">
        <v>27</v>
      </c>
      <c r="D17" s="129"/>
    </row>
    <row r="18" ht="20" customHeight="1" spans="1:4">
      <c r="A18" s="115"/>
      <c r="B18" s="111"/>
      <c r="C18" s="117" t="s">
        <v>28</v>
      </c>
      <c r="D18" s="129"/>
    </row>
    <row r="19" ht="20" customHeight="1" spans="1:4">
      <c r="A19" s="115"/>
      <c r="B19" s="111"/>
      <c r="C19" s="117" t="s">
        <v>29</v>
      </c>
      <c r="D19" s="129"/>
    </row>
    <row r="20" ht="20" customHeight="1" spans="1:4">
      <c r="A20" s="115"/>
      <c r="B20" s="111"/>
      <c r="C20" s="117" t="s">
        <v>30</v>
      </c>
      <c r="D20" s="129"/>
    </row>
    <row r="21" ht="20" customHeight="1" spans="1:4">
      <c r="A21" s="115"/>
      <c r="B21" s="111"/>
      <c r="C21" s="117" t="s">
        <v>31</v>
      </c>
      <c r="D21" s="129"/>
    </row>
    <row r="22" ht="20" customHeight="1" spans="1:4">
      <c r="A22" s="115"/>
      <c r="B22" s="111"/>
      <c r="C22" s="117" t="s">
        <v>32</v>
      </c>
      <c r="D22" s="129"/>
    </row>
    <row r="23" ht="20" customHeight="1" spans="1:4">
      <c r="A23" s="115"/>
      <c r="B23" s="111"/>
      <c r="C23" s="117" t="s">
        <v>33</v>
      </c>
      <c r="D23" s="129"/>
    </row>
    <row r="24" ht="20" customHeight="1" spans="1:4">
      <c r="A24" s="115"/>
      <c r="B24" s="111"/>
      <c r="C24" s="117" t="s">
        <v>34</v>
      </c>
      <c r="D24" s="129">
        <v>32.32</v>
      </c>
    </row>
    <row r="25" ht="20" customHeight="1" spans="1:4">
      <c r="A25" s="115"/>
      <c r="B25" s="111"/>
      <c r="C25" s="117" t="s">
        <v>35</v>
      </c>
      <c r="D25" s="129"/>
    </row>
    <row r="26" ht="20" customHeight="1" spans="1:4">
      <c r="A26" s="115"/>
      <c r="B26" s="111"/>
      <c r="C26" s="117" t="s">
        <v>36</v>
      </c>
      <c r="D26" s="129"/>
    </row>
    <row r="27" ht="20" customHeight="1" spans="1:4">
      <c r="A27" s="115"/>
      <c r="B27" s="111"/>
      <c r="C27" s="115" t="s">
        <v>37</v>
      </c>
      <c r="D27" s="129"/>
    </row>
    <row r="28" ht="20" customHeight="1" spans="1:4">
      <c r="A28" s="115"/>
      <c r="B28" s="111"/>
      <c r="C28" s="115" t="s">
        <v>38</v>
      </c>
      <c r="D28" s="129"/>
    </row>
    <row r="29" ht="20" customHeight="1" spans="1:4">
      <c r="A29" s="115"/>
      <c r="B29" s="111"/>
      <c r="C29" s="115" t="s">
        <v>39</v>
      </c>
      <c r="D29" s="129"/>
    </row>
    <row r="30" ht="20" customHeight="1" spans="1:4">
      <c r="A30" s="115"/>
      <c r="B30" s="111"/>
      <c r="C30" s="115" t="s">
        <v>40</v>
      </c>
      <c r="D30" s="129"/>
    </row>
    <row r="31" ht="20" customHeight="1" spans="1:4">
      <c r="A31" s="115"/>
      <c r="B31" s="111"/>
      <c r="C31" s="115" t="s">
        <v>41</v>
      </c>
      <c r="D31" s="129"/>
    </row>
    <row r="32" ht="20" customHeight="1" spans="1:4">
      <c r="A32" s="115"/>
      <c r="B32" s="111"/>
      <c r="C32" s="115" t="s">
        <v>42</v>
      </c>
      <c r="D32" s="129"/>
    </row>
    <row r="33" ht="20" customHeight="1" spans="1:4">
      <c r="A33" s="115"/>
      <c r="B33" s="111"/>
      <c r="C33" s="115" t="s">
        <v>43</v>
      </c>
      <c r="D33" s="129"/>
    </row>
    <row r="34" ht="20" customHeight="1" spans="1:4">
      <c r="A34" s="115"/>
      <c r="B34" s="111"/>
      <c r="C34" s="115" t="s">
        <v>44</v>
      </c>
      <c r="D34" s="129"/>
    </row>
    <row r="35" ht="20" customHeight="1" spans="1:4">
      <c r="A35" s="115"/>
      <c r="B35" s="111"/>
      <c r="C35" s="115"/>
      <c r="D35" s="130"/>
    </row>
    <row r="36" ht="20" customHeight="1" spans="1:4">
      <c r="A36" s="75" t="s">
        <v>45</v>
      </c>
      <c r="B36" s="78">
        <f>SUM(B37:B38)</f>
        <v>0</v>
      </c>
      <c r="C36" s="75" t="s">
        <v>46</v>
      </c>
      <c r="D36" s="129">
        <f>D37</f>
        <v>0</v>
      </c>
    </row>
    <row r="37" ht="20" customHeight="1" spans="1:4">
      <c r="A37" s="115" t="s">
        <v>47</v>
      </c>
      <c r="B37" s="81"/>
      <c r="C37" s="115" t="s">
        <v>48</v>
      </c>
      <c r="D37" s="81"/>
    </row>
    <row r="38" ht="20" customHeight="1" spans="1:4">
      <c r="A38" s="115" t="s">
        <v>49</v>
      </c>
      <c r="B38" s="81"/>
      <c r="C38" s="115"/>
      <c r="D38" s="111"/>
    </row>
    <row r="39" ht="20" customHeight="1" spans="1:4">
      <c r="A39" s="131"/>
      <c r="B39" s="132"/>
      <c r="C39" s="131"/>
      <c r="D39" s="111"/>
    </row>
    <row r="40" ht="20" customHeight="1" spans="1:4">
      <c r="A40" s="75" t="s">
        <v>50</v>
      </c>
      <c r="B40" s="78">
        <f>SUM(B5:B13)+B36</f>
        <v>1134.4</v>
      </c>
      <c r="C40" s="75" t="s">
        <v>51</v>
      </c>
      <c r="D40" s="121">
        <f>SUM(D5:D34)+D36</f>
        <v>1134.4</v>
      </c>
    </row>
    <row r="41" spans="1:1">
      <c r="A41" s="86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8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G1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65" t="s">
        <v>238</v>
      </c>
      <c r="B1" s="65"/>
    </row>
    <row r="2" spans="1:2">
      <c r="A2" s="66"/>
      <c r="B2" s="67" t="s">
        <v>1</v>
      </c>
    </row>
    <row r="3" ht="15" customHeight="1" spans="1:2">
      <c r="A3" s="68" t="s">
        <v>239</v>
      </c>
      <c r="B3" s="69" t="s">
        <v>240</v>
      </c>
    </row>
    <row r="4" spans="1:2">
      <c r="A4" s="68"/>
      <c r="B4" s="69"/>
    </row>
    <row r="5" spans="1:2">
      <c r="A5" s="70" t="s">
        <v>75</v>
      </c>
      <c r="B5" s="69"/>
    </row>
    <row r="6" spans="1:2">
      <c r="A6" s="71"/>
      <c r="B6" s="72"/>
    </row>
    <row r="7" spans="1:2">
      <c r="A7" s="73"/>
      <c r="B7" s="72"/>
    </row>
    <row r="8" spans="1:2">
      <c r="A8" s="73"/>
      <c r="B8" s="72"/>
    </row>
    <row r="9" spans="1:2">
      <c r="A9" s="73"/>
      <c r="B9" s="72"/>
    </row>
    <row r="10" spans="1:2">
      <c r="A10" s="73"/>
      <c r="B10" s="72"/>
    </row>
    <row r="11" spans="1:2">
      <c r="A11" s="73"/>
      <c r="B11" s="72"/>
    </row>
    <row r="12" spans="1:2">
      <c r="A12" s="73"/>
      <c r="B12" s="72"/>
    </row>
    <row r="13" spans="1:2">
      <c r="A13" s="73"/>
      <c r="B13" s="72"/>
    </row>
    <row r="14" spans="1:2">
      <c r="A14" s="73"/>
      <c r="B14" s="72"/>
    </row>
    <row r="15" spans="1:2">
      <c r="A15" s="73"/>
      <c r="B15" s="72"/>
    </row>
    <row r="16" spans="1:1">
      <c r="A16" s="7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G1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65" t="s">
        <v>241</v>
      </c>
      <c r="B1" s="65"/>
      <c r="C1" s="65"/>
      <c r="D1" s="65"/>
      <c r="E1" s="65"/>
    </row>
    <row r="2" spans="1:5">
      <c r="A2" s="66"/>
      <c r="B2" s="67"/>
      <c r="C2" s="67"/>
      <c r="D2" s="67"/>
      <c r="E2" s="67" t="s">
        <v>1</v>
      </c>
    </row>
    <row r="3" spans="1:5">
      <c r="A3" s="75" t="s">
        <v>143</v>
      </c>
      <c r="B3" s="75" t="s">
        <v>104</v>
      </c>
      <c r="C3" s="75" t="s">
        <v>242</v>
      </c>
      <c r="D3" s="75" t="s">
        <v>243</v>
      </c>
      <c r="E3" s="75" t="s">
        <v>244</v>
      </c>
    </row>
    <row r="4" spans="1:5">
      <c r="A4" s="75" t="s">
        <v>148</v>
      </c>
      <c r="B4" s="75"/>
      <c r="C4" s="75"/>
      <c r="D4" s="75"/>
      <c r="E4" s="75"/>
    </row>
    <row r="5" spans="1:5">
      <c r="A5" s="71"/>
      <c r="B5" s="72"/>
      <c r="C5" s="72"/>
      <c r="D5" s="72"/>
      <c r="E5" s="72"/>
    </row>
    <row r="6" spans="1:5">
      <c r="A6" s="73"/>
      <c r="B6" s="72"/>
      <c r="C6" s="72"/>
      <c r="D6" s="72"/>
      <c r="E6" s="72"/>
    </row>
    <row r="7" spans="1:5">
      <c r="A7" s="73"/>
      <c r="B7" s="72"/>
      <c r="C7" s="72"/>
      <c r="D7" s="72"/>
      <c r="E7" s="72"/>
    </row>
    <row r="8" spans="1:5">
      <c r="A8" s="73"/>
      <c r="B8" s="72"/>
      <c r="C8" s="72"/>
      <c r="D8" s="72"/>
      <c r="E8" s="72"/>
    </row>
    <row r="9" spans="1:5">
      <c r="A9" s="73"/>
      <c r="B9" s="72"/>
      <c r="C9" s="72"/>
      <c r="D9" s="72"/>
      <c r="E9" s="72"/>
    </row>
    <row r="10" spans="1:5">
      <c r="A10" s="73"/>
      <c r="B10" s="72"/>
      <c r="C10" s="72"/>
      <c r="D10" s="72"/>
      <c r="E10" s="72"/>
    </row>
    <row r="11" spans="1:5">
      <c r="A11" s="73"/>
      <c r="B11" s="72"/>
      <c r="C11" s="72"/>
      <c r="D11" s="72"/>
      <c r="E11" s="72"/>
    </row>
    <row r="12" spans="1:5">
      <c r="A12" s="73"/>
      <c r="B12" s="72"/>
      <c r="C12" s="72"/>
      <c r="D12" s="72"/>
      <c r="E12" s="72"/>
    </row>
    <row r="13" spans="1:5">
      <c r="A13" s="73"/>
      <c r="B13" s="72"/>
      <c r="C13" s="72"/>
      <c r="D13" s="72"/>
      <c r="E13" s="72"/>
    </row>
    <row r="14" spans="1:5">
      <c r="A14" s="73"/>
      <c r="B14" s="72"/>
      <c r="C14" s="72"/>
      <c r="D14" s="72"/>
      <c r="E14" s="72"/>
    </row>
    <row r="15" spans="1:1">
      <c r="A15" s="74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G1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65" t="s">
        <v>245</v>
      </c>
      <c r="B1" s="65"/>
    </row>
    <row r="2" spans="1:2">
      <c r="A2" s="66"/>
      <c r="B2" s="67" t="s">
        <v>1</v>
      </c>
    </row>
    <row r="3" ht="15" customHeight="1" spans="1:2">
      <c r="A3" s="68" t="s">
        <v>239</v>
      </c>
      <c r="B3" s="69" t="s">
        <v>240</v>
      </c>
    </row>
    <row r="4" spans="1:2">
      <c r="A4" s="68"/>
      <c r="B4" s="69"/>
    </row>
    <row r="5" spans="1:2">
      <c r="A5" s="70" t="s">
        <v>75</v>
      </c>
      <c r="B5" s="69"/>
    </row>
    <row r="6" spans="1:2">
      <c r="A6" s="71"/>
      <c r="B6" s="72"/>
    </row>
    <row r="7" spans="1:2">
      <c r="A7" s="73"/>
      <c r="B7" s="72"/>
    </row>
    <row r="8" spans="1:2">
      <c r="A8" s="73"/>
      <c r="B8" s="72"/>
    </row>
    <row r="9" spans="1:2">
      <c r="A9" s="73"/>
      <c r="B9" s="72"/>
    </row>
    <row r="10" spans="1:2">
      <c r="A10" s="73"/>
      <c r="B10" s="72"/>
    </row>
    <row r="11" spans="1:2">
      <c r="A11" s="73"/>
      <c r="B11" s="72"/>
    </row>
    <row r="12" spans="1:2">
      <c r="A12" s="73"/>
      <c r="B12" s="72"/>
    </row>
    <row r="13" spans="1:2">
      <c r="A13" s="73"/>
      <c r="B13" s="72"/>
    </row>
    <row r="14" spans="1:2">
      <c r="A14" s="73"/>
      <c r="B14" s="72"/>
    </row>
    <row r="15" spans="1:2">
      <c r="A15" s="73"/>
      <c r="B15" s="72"/>
    </row>
    <row r="16" spans="1:1">
      <c r="A16" s="7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workbookViewId="0">
      <selection activeCell="I22" sqref="I22"/>
    </sheetView>
  </sheetViews>
  <sheetFormatPr defaultColWidth="9" defaultRowHeight="13.5" outlineLevelCol="6"/>
  <cols>
    <col min="1" max="2" width="9.00833333333333" customWidth="1"/>
    <col min="3" max="3" width="10.375" customWidth="1"/>
    <col min="4" max="4" width="12.375" customWidth="1"/>
    <col min="5" max="5" width="23.375" customWidth="1"/>
    <col min="6" max="6" width="17.875" customWidth="1"/>
    <col min="7" max="7" width="11.625" customWidth="1"/>
  </cols>
  <sheetData>
    <row r="1" ht="32" customHeight="1" spans="1:7">
      <c r="A1" s="38" t="s">
        <v>246</v>
      </c>
      <c r="B1" s="38"/>
      <c r="C1" s="38"/>
      <c r="D1" s="38"/>
      <c r="E1" s="38"/>
      <c r="F1" s="38"/>
      <c r="G1" s="38"/>
    </row>
    <row r="2" ht="20" customHeight="1" spans="1:7">
      <c r="A2" s="39" t="s">
        <v>247</v>
      </c>
      <c r="B2" s="39"/>
      <c r="C2" s="39"/>
      <c r="D2" s="39"/>
      <c r="E2" s="39"/>
      <c r="F2" s="39"/>
      <c r="G2" s="39"/>
    </row>
    <row r="3" ht="24" customHeight="1" spans="1:7">
      <c r="A3" s="40" t="s">
        <v>248</v>
      </c>
      <c r="B3" s="40"/>
      <c r="C3" s="40"/>
      <c r="D3" s="40" t="s">
        <v>148</v>
      </c>
      <c r="E3" s="40"/>
      <c r="F3" s="40"/>
      <c r="G3" s="40"/>
    </row>
    <row r="4" s="37" customFormat="1" ht="28" customHeight="1" spans="1:7">
      <c r="A4" s="41" t="s">
        <v>249</v>
      </c>
      <c r="B4" s="42" t="s">
        <v>250</v>
      </c>
      <c r="C4" s="42"/>
      <c r="D4" s="42"/>
      <c r="E4" s="42"/>
      <c r="F4" s="42"/>
      <c r="G4" s="42"/>
    </row>
    <row r="5" ht="21" customHeight="1" spans="1:7">
      <c r="A5" s="40"/>
      <c r="B5" s="42" t="s">
        <v>251</v>
      </c>
      <c r="C5" s="42"/>
      <c r="D5" s="42"/>
      <c r="E5" s="42"/>
      <c r="F5" s="42"/>
      <c r="G5" s="42"/>
    </row>
    <row r="6" ht="21" customHeight="1" spans="1:7">
      <c r="A6" s="40"/>
      <c r="B6" s="43" t="s">
        <v>252</v>
      </c>
      <c r="C6" s="44"/>
      <c r="D6" s="44"/>
      <c r="E6" s="44"/>
      <c r="F6" s="44"/>
      <c r="G6" s="45"/>
    </row>
    <row r="7" ht="21" customHeight="1" spans="1:7">
      <c r="A7" s="40"/>
      <c r="B7" s="42" t="s">
        <v>253</v>
      </c>
      <c r="C7" s="42"/>
      <c r="D7" s="42"/>
      <c r="E7" s="42"/>
      <c r="F7" s="42"/>
      <c r="G7" s="42"/>
    </row>
    <row r="8" ht="21" customHeight="1" spans="1:7">
      <c r="A8" s="28" t="s">
        <v>254</v>
      </c>
      <c r="B8" s="28" t="s">
        <v>255</v>
      </c>
      <c r="C8" s="28"/>
      <c r="D8" s="28"/>
      <c r="E8" s="28" t="s">
        <v>256</v>
      </c>
      <c r="F8" s="28" t="s">
        <v>257</v>
      </c>
      <c r="G8" s="28" t="s">
        <v>256</v>
      </c>
    </row>
    <row r="9" ht="21" customHeight="1" spans="1:7">
      <c r="A9" s="28"/>
      <c r="B9" s="28" t="s">
        <v>258</v>
      </c>
      <c r="C9" s="28" t="s">
        <v>259</v>
      </c>
      <c r="D9" s="28"/>
      <c r="E9" s="46">
        <f>表七!D5</f>
        <v>474.06</v>
      </c>
      <c r="F9" s="28" t="s">
        <v>260</v>
      </c>
      <c r="G9" s="47">
        <f>E12+E11</f>
        <v>1134.4</v>
      </c>
    </row>
    <row r="10" ht="21" customHeight="1" spans="1:7">
      <c r="A10" s="28"/>
      <c r="B10" s="28"/>
      <c r="C10" s="28" t="s">
        <v>261</v>
      </c>
      <c r="D10" s="28"/>
      <c r="E10" s="46">
        <f>表七!E5</f>
        <v>65.8</v>
      </c>
      <c r="F10" s="28" t="s">
        <v>262</v>
      </c>
      <c r="G10" s="47">
        <v>0</v>
      </c>
    </row>
    <row r="11" ht="21" customHeight="1" spans="1:7">
      <c r="A11" s="28"/>
      <c r="B11" s="28"/>
      <c r="C11" s="28" t="s">
        <v>263</v>
      </c>
      <c r="D11" s="28"/>
      <c r="E11" s="47">
        <f>SUM(E9:E10)</f>
        <v>539.86</v>
      </c>
      <c r="F11" s="28" t="s">
        <v>264</v>
      </c>
      <c r="G11" s="47">
        <v>0</v>
      </c>
    </row>
    <row r="12" ht="21" customHeight="1" spans="1:7">
      <c r="A12" s="28"/>
      <c r="B12" s="28" t="s">
        <v>265</v>
      </c>
      <c r="C12" s="28"/>
      <c r="D12" s="28"/>
      <c r="E12" s="47">
        <v>594.54</v>
      </c>
      <c r="F12" s="28" t="s">
        <v>266</v>
      </c>
      <c r="G12" s="47">
        <f>G9</f>
        <v>1134.4</v>
      </c>
    </row>
    <row r="13" ht="21" customHeight="1" spans="1:7">
      <c r="A13" s="28"/>
      <c r="B13" s="28"/>
      <c r="C13" s="28"/>
      <c r="D13" s="28"/>
      <c r="E13" s="47"/>
      <c r="F13" s="28" t="s">
        <v>267</v>
      </c>
      <c r="G13" s="47">
        <f>G9</f>
        <v>1134.4</v>
      </c>
    </row>
    <row r="14" ht="21" customHeight="1" spans="1:7">
      <c r="A14" s="48" t="s">
        <v>268</v>
      </c>
      <c r="B14" s="28" t="s">
        <v>269</v>
      </c>
      <c r="C14" s="28" t="s">
        <v>270</v>
      </c>
      <c r="D14" s="28"/>
      <c r="E14" s="28" t="s">
        <v>271</v>
      </c>
      <c r="F14" s="28" t="s">
        <v>272</v>
      </c>
      <c r="G14" s="28"/>
    </row>
    <row r="15" ht="21" customHeight="1" spans="1:7">
      <c r="A15" s="48"/>
      <c r="B15" s="28" t="s">
        <v>273</v>
      </c>
      <c r="C15" s="28" t="s">
        <v>274</v>
      </c>
      <c r="D15" s="28"/>
      <c r="E15" s="28" t="s">
        <v>275</v>
      </c>
      <c r="F15" s="28" t="s">
        <v>276</v>
      </c>
      <c r="G15" s="28"/>
    </row>
    <row r="16" ht="21" customHeight="1" spans="1:7">
      <c r="A16" s="48"/>
      <c r="B16" s="28"/>
      <c r="C16" s="28" t="s">
        <v>277</v>
      </c>
      <c r="D16" s="28"/>
      <c r="E16" s="28" t="s">
        <v>278</v>
      </c>
      <c r="F16" s="28" t="s">
        <v>279</v>
      </c>
      <c r="G16" s="28"/>
    </row>
    <row r="17" ht="21" customHeight="1" spans="1:7">
      <c r="A17" s="48"/>
      <c r="B17" s="28"/>
      <c r="C17" s="28" t="s">
        <v>280</v>
      </c>
      <c r="D17" s="28"/>
      <c r="E17" s="28" t="s">
        <v>281</v>
      </c>
      <c r="F17" s="28" t="s">
        <v>282</v>
      </c>
      <c r="G17" s="28"/>
    </row>
    <row r="18" ht="21" customHeight="1" spans="1:7">
      <c r="A18" s="48"/>
      <c r="B18" s="28"/>
      <c r="C18" s="49" t="s">
        <v>283</v>
      </c>
      <c r="D18" s="50"/>
      <c r="E18" s="28" t="s">
        <v>284</v>
      </c>
      <c r="F18" s="49" t="s">
        <v>285</v>
      </c>
      <c r="G18" s="50"/>
    </row>
    <row r="19" ht="21" customHeight="1" spans="1:7">
      <c r="A19" s="48"/>
      <c r="B19" s="28"/>
      <c r="C19" s="49" t="s">
        <v>286</v>
      </c>
      <c r="D19" s="50"/>
      <c r="E19" s="28" t="s">
        <v>287</v>
      </c>
      <c r="F19" s="49" t="s">
        <v>288</v>
      </c>
      <c r="G19" s="50"/>
    </row>
    <row r="20" ht="21" customHeight="1" spans="1:7">
      <c r="A20" s="48"/>
      <c r="B20" s="28" t="s">
        <v>289</v>
      </c>
      <c r="C20" s="51" t="s">
        <v>290</v>
      </c>
      <c r="D20" s="52"/>
      <c r="E20" s="40" t="s">
        <v>291</v>
      </c>
      <c r="F20" s="40" t="s">
        <v>292</v>
      </c>
      <c r="G20" s="40"/>
    </row>
    <row r="21" ht="21" customHeight="1" spans="1:7">
      <c r="A21" s="48"/>
      <c r="B21" s="28"/>
      <c r="C21" s="53"/>
      <c r="D21" s="54"/>
      <c r="E21" s="40" t="s">
        <v>293</v>
      </c>
      <c r="F21" s="55" t="s">
        <v>294</v>
      </c>
      <c r="G21" s="56"/>
    </row>
    <row r="22" ht="21" customHeight="1" spans="1:7">
      <c r="A22" s="48"/>
      <c r="B22" s="28"/>
      <c r="C22" s="53"/>
      <c r="D22" s="54"/>
      <c r="E22" s="57" t="s">
        <v>295</v>
      </c>
      <c r="F22" s="58" t="s">
        <v>285</v>
      </c>
      <c r="G22" s="57"/>
    </row>
    <row r="23" ht="21" customHeight="1" spans="1:7">
      <c r="A23" s="48"/>
      <c r="B23" s="28"/>
      <c r="C23" s="59"/>
      <c r="D23" s="60"/>
      <c r="E23" s="57" t="s">
        <v>296</v>
      </c>
      <c r="F23" s="58" t="s">
        <v>297</v>
      </c>
      <c r="G23" s="57"/>
    </row>
    <row r="24" ht="21" customHeight="1" spans="1:7">
      <c r="A24" s="48"/>
      <c r="B24" s="28"/>
      <c r="C24" s="53" t="s">
        <v>298</v>
      </c>
      <c r="D24" s="54"/>
      <c r="E24" s="57" t="s">
        <v>299</v>
      </c>
      <c r="F24" s="40" t="s">
        <v>294</v>
      </c>
      <c r="G24" s="40"/>
    </row>
    <row r="25" ht="21" customHeight="1" spans="1:7">
      <c r="A25" s="48"/>
      <c r="B25" s="28"/>
      <c r="C25" s="53"/>
      <c r="D25" s="54"/>
      <c r="E25" s="57" t="s">
        <v>300</v>
      </c>
      <c r="F25" s="61">
        <v>1</v>
      </c>
      <c r="G25" s="57"/>
    </row>
    <row r="26" ht="21" customHeight="1" spans="1:7">
      <c r="A26" s="48"/>
      <c r="B26" s="28"/>
      <c r="C26" s="59"/>
      <c r="D26" s="60"/>
      <c r="E26" s="57" t="s">
        <v>301</v>
      </c>
      <c r="F26" s="58" t="s">
        <v>302</v>
      </c>
      <c r="G26" s="57"/>
    </row>
    <row r="27" ht="21" customHeight="1" spans="1:7">
      <c r="A27" s="48"/>
      <c r="B27" s="28"/>
      <c r="C27" s="28" t="s">
        <v>303</v>
      </c>
      <c r="D27" s="28"/>
      <c r="E27" s="57" t="s">
        <v>304</v>
      </c>
      <c r="F27" s="40" t="s">
        <v>285</v>
      </c>
      <c r="G27" s="40"/>
    </row>
    <row r="28" ht="21" customHeight="1" spans="1:7">
      <c r="A28" s="48"/>
      <c r="B28" s="53" t="s">
        <v>305</v>
      </c>
      <c r="C28" s="28" t="s">
        <v>306</v>
      </c>
      <c r="D28" s="28"/>
      <c r="E28" s="28" t="s">
        <v>307</v>
      </c>
      <c r="F28" s="28" t="s">
        <v>285</v>
      </c>
      <c r="G28" s="28"/>
    </row>
    <row r="29" ht="21" customHeight="1" spans="1:7">
      <c r="A29" s="48"/>
      <c r="B29" s="53"/>
      <c r="C29" s="28" t="s">
        <v>308</v>
      </c>
      <c r="D29" s="28"/>
      <c r="E29" s="28" t="s">
        <v>309</v>
      </c>
      <c r="F29" s="28" t="s">
        <v>310</v>
      </c>
      <c r="G29" s="28"/>
    </row>
    <row r="30" ht="21" customHeight="1" spans="1:7">
      <c r="A30" s="48"/>
      <c r="B30" s="59"/>
      <c r="C30" s="28" t="s">
        <v>311</v>
      </c>
      <c r="D30" s="28"/>
      <c r="E30" s="28" t="s">
        <v>312</v>
      </c>
      <c r="F30" s="28" t="s">
        <v>285</v>
      </c>
      <c r="G30" s="28"/>
    </row>
    <row r="31" spans="1:7">
      <c r="A31" s="5" t="s">
        <v>313</v>
      </c>
      <c r="B31" s="5"/>
      <c r="C31" s="5"/>
      <c r="D31" s="5"/>
      <c r="E31" s="5"/>
      <c r="F31" s="5"/>
      <c r="G31" s="62"/>
    </row>
    <row r="32" spans="1:7">
      <c r="A32" s="5"/>
      <c r="B32" s="5"/>
      <c r="C32" s="5"/>
      <c r="D32" s="5"/>
      <c r="E32" s="5"/>
      <c r="F32" s="5"/>
      <c r="G32" s="62"/>
    </row>
    <row r="33" spans="1:7">
      <c r="A33" s="5"/>
      <c r="B33" s="5"/>
      <c r="C33" s="5"/>
      <c r="D33" s="5"/>
      <c r="E33" s="5"/>
      <c r="F33" s="5"/>
      <c r="G33" s="62"/>
    </row>
    <row r="34" spans="1:7">
      <c r="A34" s="5"/>
      <c r="B34" s="5"/>
      <c r="C34" s="5"/>
      <c r="D34" s="5"/>
      <c r="E34" s="5"/>
      <c r="F34" s="5"/>
      <c r="G34" s="62"/>
    </row>
    <row r="35" spans="1:7">
      <c r="A35" s="63"/>
      <c r="B35" s="63"/>
      <c r="C35" s="63"/>
      <c r="D35" s="63"/>
      <c r="E35" s="63"/>
      <c r="F35" s="63"/>
      <c r="G35" s="64"/>
    </row>
  </sheetData>
  <mergeCells count="51">
    <mergeCell ref="A1:G1"/>
    <mergeCell ref="A2:G2"/>
    <mergeCell ref="A3:C3"/>
    <mergeCell ref="D3:G3"/>
    <mergeCell ref="B4:G4"/>
    <mergeCell ref="B5:G5"/>
    <mergeCell ref="B6:G6"/>
    <mergeCell ref="B7:G7"/>
    <mergeCell ref="B8:D8"/>
    <mergeCell ref="C9:D9"/>
    <mergeCell ref="C10:D10"/>
    <mergeCell ref="C11:D11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F20:G20"/>
    <mergeCell ref="F21:G21"/>
    <mergeCell ref="F22:G22"/>
    <mergeCell ref="F23:G23"/>
    <mergeCell ref="F24:G24"/>
    <mergeCell ref="F25:G25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A4:A7"/>
    <mergeCell ref="A8:A13"/>
    <mergeCell ref="A14:A30"/>
    <mergeCell ref="B9:B11"/>
    <mergeCell ref="B15:B19"/>
    <mergeCell ref="B20:B27"/>
    <mergeCell ref="B28:B30"/>
    <mergeCell ref="E12:E13"/>
    <mergeCell ref="B12:D13"/>
    <mergeCell ref="C20:D23"/>
    <mergeCell ref="C24:D26"/>
    <mergeCell ref="A31:G35"/>
  </mergeCells>
  <pageMargins left="0.75" right="0.75" top="1" bottom="1" header="0.5" footer="0.5"/>
  <pageSetup paperSize="9" scale="94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ht="28" customHeight="1" spans="1:7">
      <c r="A1" s="2" t="s">
        <v>314</v>
      </c>
      <c r="B1" s="3"/>
      <c r="C1" s="3"/>
      <c r="D1" s="3"/>
      <c r="E1" s="3"/>
      <c r="F1" s="3"/>
      <c r="G1" s="3"/>
    </row>
    <row r="2" ht="24" customHeight="1" spans="1:7">
      <c r="A2" s="4" t="s">
        <v>315</v>
      </c>
      <c r="B2" s="4"/>
      <c r="C2" s="4" t="s">
        <v>316</v>
      </c>
      <c r="D2" s="4"/>
      <c r="E2" s="4" t="s">
        <v>317</v>
      </c>
      <c r="F2" s="4" t="s">
        <v>318</v>
      </c>
      <c r="G2" s="4"/>
    </row>
    <row r="3" ht="24" customHeight="1" spans="1:7">
      <c r="A3" s="4" t="s">
        <v>319</v>
      </c>
      <c r="B3" s="4"/>
      <c r="C3" s="4" t="s">
        <v>148</v>
      </c>
      <c r="D3" s="4"/>
      <c r="E3" s="4" t="s">
        <v>320</v>
      </c>
      <c r="F3" s="4" t="s">
        <v>321</v>
      </c>
      <c r="G3" s="4"/>
    </row>
    <row r="4" ht="24" customHeight="1" spans="1:7">
      <c r="A4" s="4" t="s">
        <v>322</v>
      </c>
      <c r="B4" s="4"/>
      <c r="C4" s="4" t="s">
        <v>323</v>
      </c>
      <c r="D4" s="4"/>
      <c r="E4" s="7">
        <f>SUM(E5:G6)</f>
        <v>35.5806</v>
      </c>
      <c r="F4" s="7"/>
      <c r="G4" s="7"/>
    </row>
    <row r="5" ht="24" customHeight="1" spans="1:7">
      <c r="A5" s="4"/>
      <c r="B5" s="4"/>
      <c r="C5" s="4" t="s">
        <v>324</v>
      </c>
      <c r="D5" s="4"/>
      <c r="E5" s="7">
        <f>'[3]4-1项目申报表（公共卫生）'!B4/10000</f>
        <v>35.5806</v>
      </c>
      <c r="F5" s="7"/>
      <c r="G5" s="7"/>
    </row>
    <row r="6" ht="24" customHeight="1" spans="1:7">
      <c r="A6" s="4"/>
      <c r="B6" s="4"/>
      <c r="C6" s="4" t="s">
        <v>325</v>
      </c>
      <c r="D6" s="4"/>
      <c r="E6" s="34"/>
      <c r="F6" s="34"/>
      <c r="G6" s="34"/>
    </row>
    <row r="7" ht="15" customHeight="1" spans="1:7">
      <c r="A7" s="4" t="s">
        <v>326</v>
      </c>
      <c r="B7" s="4" t="s">
        <v>327</v>
      </c>
      <c r="C7" s="4"/>
      <c r="D7" s="4"/>
      <c r="E7" s="4"/>
      <c r="F7" s="4"/>
      <c r="G7" s="4"/>
    </row>
    <row r="8" ht="36" customHeight="1" spans="1:7">
      <c r="A8" s="4"/>
      <c r="B8" s="29" t="s">
        <v>328</v>
      </c>
      <c r="C8" s="29"/>
      <c r="D8" s="29"/>
      <c r="E8" s="29"/>
      <c r="F8" s="29"/>
      <c r="G8" s="29"/>
    </row>
    <row r="9" ht="21" customHeight="1" spans="1:7">
      <c r="A9" s="4" t="s">
        <v>329</v>
      </c>
      <c r="B9" s="4" t="s">
        <v>330</v>
      </c>
      <c r="C9" s="4" t="s">
        <v>331</v>
      </c>
      <c r="D9" s="4" t="s">
        <v>332</v>
      </c>
      <c r="E9" s="4"/>
      <c r="F9" s="4"/>
      <c r="G9" s="4" t="s">
        <v>333</v>
      </c>
    </row>
    <row r="10" ht="20" customHeight="1" spans="1:7">
      <c r="A10" s="4"/>
      <c r="B10" s="9" t="s">
        <v>334</v>
      </c>
      <c r="C10" s="4" t="s">
        <v>335</v>
      </c>
      <c r="D10" s="12" t="s">
        <v>336</v>
      </c>
      <c r="E10" s="13"/>
      <c r="F10" s="14"/>
      <c r="G10" s="35" t="s">
        <v>337</v>
      </c>
    </row>
    <row r="11" ht="20" customHeight="1" spans="1:7">
      <c r="A11" s="4"/>
      <c r="B11" s="11"/>
      <c r="C11" s="4" t="s">
        <v>338</v>
      </c>
      <c r="D11" s="12" t="s">
        <v>339</v>
      </c>
      <c r="E11" s="13"/>
      <c r="F11" s="14"/>
      <c r="G11" s="4"/>
    </row>
    <row r="12" ht="20" customHeight="1" spans="1:7">
      <c r="A12" s="4"/>
      <c r="B12" s="15"/>
      <c r="C12" s="4" t="s">
        <v>340</v>
      </c>
      <c r="D12" s="12" t="s">
        <v>339</v>
      </c>
      <c r="E12" s="13"/>
      <c r="F12" s="14"/>
      <c r="G12" s="4"/>
    </row>
    <row r="13" ht="20" customHeight="1" spans="1:7">
      <c r="A13" s="4"/>
      <c r="B13" s="4" t="s">
        <v>341</v>
      </c>
      <c r="C13" s="4" t="s">
        <v>342</v>
      </c>
      <c r="D13" s="5" t="s">
        <v>343</v>
      </c>
      <c r="E13" s="5"/>
      <c r="F13" s="5"/>
      <c r="G13" s="17" t="s">
        <v>344</v>
      </c>
    </row>
    <row r="14" ht="20" customHeight="1" spans="1:7">
      <c r="A14" s="4"/>
      <c r="B14" s="4"/>
      <c r="C14" s="4"/>
      <c r="D14" s="5" t="s">
        <v>345</v>
      </c>
      <c r="E14" s="5"/>
      <c r="F14" s="5"/>
      <c r="G14" s="17" t="s">
        <v>346</v>
      </c>
    </row>
    <row r="15" ht="20" customHeight="1" spans="1:7">
      <c r="A15" s="4"/>
      <c r="B15" s="4"/>
      <c r="C15" s="4" t="s">
        <v>347</v>
      </c>
      <c r="D15" s="5" t="s">
        <v>348</v>
      </c>
      <c r="E15" s="5"/>
      <c r="F15" s="5"/>
      <c r="G15" s="17" t="s">
        <v>294</v>
      </c>
    </row>
    <row r="16" ht="20" customHeight="1" spans="1:7">
      <c r="A16" s="4"/>
      <c r="B16" s="4"/>
      <c r="C16" s="4"/>
      <c r="D16" s="5" t="s">
        <v>349</v>
      </c>
      <c r="E16" s="5"/>
      <c r="F16" s="5"/>
      <c r="G16" s="17" t="s">
        <v>294</v>
      </c>
    </row>
    <row r="17" ht="20" customHeight="1" spans="1:7">
      <c r="A17" s="4"/>
      <c r="B17" s="4"/>
      <c r="C17" s="4" t="s">
        <v>350</v>
      </c>
      <c r="D17" s="5" t="s">
        <v>351</v>
      </c>
      <c r="E17" s="5"/>
      <c r="F17" s="5"/>
      <c r="G17" s="4" t="s">
        <v>352</v>
      </c>
    </row>
    <row r="18" ht="20" customHeight="1" spans="1:7">
      <c r="A18" s="4"/>
      <c r="B18" s="4"/>
      <c r="C18" s="4"/>
      <c r="D18" s="5" t="s">
        <v>353</v>
      </c>
      <c r="E18" s="5"/>
      <c r="F18" s="5"/>
      <c r="G18" s="17"/>
    </row>
    <row r="19" ht="20" customHeight="1" spans="1:7">
      <c r="A19" s="4"/>
      <c r="B19" s="4" t="s">
        <v>354</v>
      </c>
      <c r="C19" s="4" t="s">
        <v>355</v>
      </c>
      <c r="D19" s="5" t="s">
        <v>339</v>
      </c>
      <c r="E19" s="5"/>
      <c r="F19" s="5"/>
      <c r="G19" s="17"/>
    </row>
    <row r="20" ht="20" customHeight="1" spans="1:7">
      <c r="A20" s="4"/>
      <c r="B20" s="4"/>
      <c r="C20" s="4"/>
      <c r="D20" s="5" t="s">
        <v>353</v>
      </c>
      <c r="E20" s="5"/>
      <c r="F20" s="5"/>
      <c r="G20" s="17"/>
    </row>
    <row r="21" ht="20" customHeight="1" spans="1:7">
      <c r="A21" s="4"/>
      <c r="B21" s="4"/>
      <c r="C21" s="4" t="s">
        <v>356</v>
      </c>
      <c r="D21" s="5" t="s">
        <v>357</v>
      </c>
      <c r="E21" s="5"/>
      <c r="F21" s="5"/>
      <c r="G21" s="4" t="s">
        <v>358</v>
      </c>
    </row>
    <row r="22" ht="20" customHeight="1" spans="1:7">
      <c r="A22" s="4"/>
      <c r="B22" s="4"/>
      <c r="C22" s="4"/>
      <c r="D22" s="5" t="s">
        <v>359</v>
      </c>
      <c r="E22" s="5"/>
      <c r="F22" s="5"/>
      <c r="G22" s="17" t="s">
        <v>294</v>
      </c>
    </row>
    <row r="23" ht="20" customHeight="1" spans="1:7">
      <c r="A23" s="4"/>
      <c r="B23" s="4"/>
      <c r="C23" s="4" t="s">
        <v>360</v>
      </c>
      <c r="D23" s="5" t="s">
        <v>339</v>
      </c>
      <c r="E23" s="5"/>
      <c r="F23" s="5"/>
      <c r="G23" s="4"/>
    </row>
    <row r="24" ht="20" customHeight="1" spans="1:7">
      <c r="A24" s="4"/>
      <c r="B24" s="4"/>
      <c r="C24" s="4"/>
      <c r="D24" s="5" t="s">
        <v>353</v>
      </c>
      <c r="E24" s="5"/>
      <c r="F24" s="5"/>
      <c r="G24" s="4"/>
    </row>
    <row r="25" ht="20" customHeight="1" spans="1:7">
      <c r="A25" s="4"/>
      <c r="B25" s="4"/>
      <c r="C25" s="4" t="s">
        <v>361</v>
      </c>
      <c r="D25" s="5" t="s">
        <v>362</v>
      </c>
      <c r="E25" s="5"/>
      <c r="F25" s="5"/>
      <c r="G25" s="4" t="s">
        <v>363</v>
      </c>
    </row>
    <row r="26" ht="20" customHeight="1" spans="1:7">
      <c r="A26" s="4"/>
      <c r="B26" s="4"/>
      <c r="C26" s="4"/>
      <c r="D26" s="5" t="s">
        <v>353</v>
      </c>
      <c r="E26" s="5"/>
      <c r="F26" s="5"/>
      <c r="G26" s="4"/>
    </row>
    <row r="27" ht="20" customHeight="1" spans="1:7">
      <c r="A27" s="4"/>
      <c r="B27" s="4" t="s">
        <v>364</v>
      </c>
      <c r="C27" s="4" t="s">
        <v>365</v>
      </c>
      <c r="D27" s="5" t="s">
        <v>366</v>
      </c>
      <c r="E27" s="5"/>
      <c r="F27" s="5"/>
      <c r="G27" s="18" t="s">
        <v>285</v>
      </c>
    </row>
    <row r="28" ht="26" customHeight="1" spans="1:7">
      <c r="A28" s="4"/>
      <c r="B28" s="4"/>
      <c r="C28" s="4"/>
      <c r="D28" s="5" t="s">
        <v>353</v>
      </c>
      <c r="E28" s="5"/>
      <c r="F28" s="5"/>
      <c r="G28" s="36"/>
    </row>
    <row r="29" ht="29" customHeight="1" spans="1:7">
      <c r="A29" s="19" t="s">
        <v>313</v>
      </c>
      <c r="B29" s="20"/>
      <c r="C29" s="20"/>
      <c r="D29" s="20"/>
      <c r="E29" s="20"/>
      <c r="F29" s="20"/>
      <c r="G29" s="21"/>
    </row>
    <row r="30" ht="10" customHeight="1" spans="1:7">
      <c r="A30" s="22"/>
      <c r="B30" s="23"/>
      <c r="C30" s="23"/>
      <c r="D30" s="23"/>
      <c r="E30" s="23"/>
      <c r="F30" s="23"/>
      <c r="G30" s="24"/>
    </row>
    <row r="31" ht="10" customHeight="1" spans="1:7">
      <c r="A31" s="22"/>
      <c r="B31" s="23"/>
      <c r="C31" s="23"/>
      <c r="D31" s="23"/>
      <c r="E31" s="23"/>
      <c r="F31" s="23"/>
      <c r="G31" s="24"/>
    </row>
    <row r="32" ht="10" customHeight="1" spans="1:7">
      <c r="A32" s="25"/>
      <c r="B32" s="26"/>
      <c r="C32" s="26"/>
      <c r="D32" s="26"/>
      <c r="E32" s="26"/>
      <c r="F32" s="26"/>
      <c r="G32" s="2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A29:G32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ht="28" customHeight="1" spans="1:7">
      <c r="A1" s="2" t="s">
        <v>314</v>
      </c>
      <c r="B1" s="3"/>
      <c r="C1" s="3"/>
      <c r="D1" s="3"/>
      <c r="E1" s="3"/>
      <c r="F1" s="3"/>
      <c r="G1" s="3"/>
    </row>
    <row r="2" ht="24" customHeight="1" spans="1:7">
      <c r="A2" s="4" t="s">
        <v>315</v>
      </c>
      <c r="B2" s="4"/>
      <c r="C2" s="4" t="s">
        <v>367</v>
      </c>
      <c r="D2" s="4"/>
      <c r="E2" s="4" t="s">
        <v>317</v>
      </c>
      <c r="F2" s="4" t="s">
        <v>318</v>
      </c>
      <c r="G2" s="4"/>
    </row>
    <row r="3" ht="24" customHeight="1" spans="1:7">
      <c r="A3" s="4" t="s">
        <v>319</v>
      </c>
      <c r="B3" s="4"/>
      <c r="C3" s="4" t="s">
        <v>148</v>
      </c>
      <c r="D3" s="4"/>
      <c r="E3" s="4" t="s">
        <v>320</v>
      </c>
      <c r="F3" s="4" t="s">
        <v>321</v>
      </c>
      <c r="G3" s="4"/>
    </row>
    <row r="4" ht="24" customHeight="1" spans="1:7">
      <c r="A4" s="4" t="s">
        <v>322</v>
      </c>
      <c r="B4" s="4"/>
      <c r="C4" s="4" t="s">
        <v>323</v>
      </c>
      <c r="D4" s="4"/>
      <c r="E4" s="7">
        <f>SUM(E5:G6)</f>
        <v>120</v>
      </c>
      <c r="F4" s="7"/>
      <c r="G4" s="7"/>
    </row>
    <row r="5" ht="24" customHeight="1" spans="1:7">
      <c r="A5" s="4"/>
      <c r="B5" s="4"/>
      <c r="C5" s="4" t="s">
        <v>324</v>
      </c>
      <c r="D5" s="4"/>
      <c r="E5" s="7">
        <v>120</v>
      </c>
      <c r="F5" s="7"/>
      <c r="G5" s="7"/>
    </row>
    <row r="6" ht="24" customHeight="1" spans="1:7">
      <c r="A6" s="4"/>
      <c r="B6" s="4"/>
      <c r="C6" s="4" t="s">
        <v>325</v>
      </c>
      <c r="D6" s="4"/>
      <c r="E6" s="7"/>
      <c r="F6" s="7"/>
      <c r="G6" s="7"/>
    </row>
    <row r="7" ht="15" customHeight="1" spans="1:7">
      <c r="A7" s="4" t="s">
        <v>326</v>
      </c>
      <c r="B7" s="4" t="s">
        <v>327</v>
      </c>
      <c r="C7" s="4"/>
      <c r="D7" s="4"/>
      <c r="E7" s="4"/>
      <c r="F7" s="4"/>
      <c r="G7" s="4"/>
    </row>
    <row r="8" ht="36" customHeight="1" spans="1:7">
      <c r="A8" s="4"/>
      <c r="B8" s="33" t="s">
        <v>368</v>
      </c>
      <c r="C8" s="33"/>
      <c r="D8" s="33"/>
      <c r="E8" s="33"/>
      <c r="F8" s="33"/>
      <c r="G8" s="33"/>
    </row>
    <row r="9" ht="21" customHeight="1" spans="1:7">
      <c r="A9" s="4" t="s">
        <v>329</v>
      </c>
      <c r="B9" s="4" t="s">
        <v>330</v>
      </c>
      <c r="C9" s="4" t="s">
        <v>331</v>
      </c>
      <c r="D9" s="4" t="s">
        <v>332</v>
      </c>
      <c r="E9" s="4"/>
      <c r="F9" s="4"/>
      <c r="G9" s="4" t="s">
        <v>333</v>
      </c>
    </row>
    <row r="10" ht="20" customHeight="1" spans="1:7">
      <c r="A10" s="4"/>
      <c r="B10" s="9" t="s">
        <v>334</v>
      </c>
      <c r="C10" s="4" t="s">
        <v>335</v>
      </c>
      <c r="D10" s="10" t="s">
        <v>369</v>
      </c>
      <c r="E10" s="10"/>
      <c r="F10" s="10"/>
      <c r="G10" s="16" t="s">
        <v>370</v>
      </c>
    </row>
    <row r="11" ht="20" customHeight="1" spans="1:7">
      <c r="A11" s="4"/>
      <c r="B11" s="11"/>
      <c r="C11" s="4" t="s">
        <v>338</v>
      </c>
      <c r="D11" s="12" t="s">
        <v>339</v>
      </c>
      <c r="E11" s="13"/>
      <c r="F11" s="14"/>
      <c r="G11" s="4"/>
    </row>
    <row r="12" ht="20" customHeight="1" spans="1:7">
      <c r="A12" s="4"/>
      <c r="B12" s="15"/>
      <c r="C12" s="4" t="s">
        <v>340</v>
      </c>
      <c r="D12" s="12" t="s">
        <v>339</v>
      </c>
      <c r="E12" s="13"/>
      <c r="F12" s="14"/>
      <c r="G12" s="4"/>
    </row>
    <row r="13" ht="20" customHeight="1" spans="1:7">
      <c r="A13" s="4"/>
      <c r="B13" s="4" t="s">
        <v>341</v>
      </c>
      <c r="C13" s="4" t="s">
        <v>342</v>
      </c>
      <c r="D13" s="5" t="s">
        <v>371</v>
      </c>
      <c r="E13" s="5"/>
      <c r="F13" s="5"/>
      <c r="G13" s="17" t="s">
        <v>372</v>
      </c>
    </row>
    <row r="14" ht="20" customHeight="1" spans="1:7">
      <c r="A14" s="4"/>
      <c r="B14" s="4"/>
      <c r="C14" s="4"/>
      <c r="D14" s="5" t="s">
        <v>353</v>
      </c>
      <c r="E14" s="5"/>
      <c r="F14" s="5"/>
      <c r="G14" s="17"/>
    </row>
    <row r="15" ht="20" customHeight="1" spans="1:7">
      <c r="A15" s="4"/>
      <c r="B15" s="4"/>
      <c r="C15" s="4" t="s">
        <v>347</v>
      </c>
      <c r="D15" s="5" t="s">
        <v>373</v>
      </c>
      <c r="E15" s="5"/>
      <c r="F15" s="5"/>
      <c r="G15" s="18" t="s">
        <v>374</v>
      </c>
    </row>
    <row r="16" ht="20" customHeight="1" spans="1:7">
      <c r="A16" s="4"/>
      <c r="B16" s="4"/>
      <c r="C16" s="4"/>
      <c r="D16" s="5" t="s">
        <v>353</v>
      </c>
      <c r="E16" s="5"/>
      <c r="F16" s="5"/>
      <c r="G16" s="17"/>
    </row>
    <row r="17" ht="20" customHeight="1" spans="1:7">
      <c r="A17" s="4"/>
      <c r="B17" s="4"/>
      <c r="C17" s="4" t="s">
        <v>350</v>
      </c>
      <c r="D17" s="5" t="s">
        <v>375</v>
      </c>
      <c r="E17" s="5"/>
      <c r="F17" s="5"/>
      <c r="G17" s="4" t="s">
        <v>352</v>
      </c>
    </row>
    <row r="18" ht="20" customHeight="1" spans="1:7">
      <c r="A18" s="4"/>
      <c r="B18" s="4"/>
      <c r="C18" s="4"/>
      <c r="D18" s="5" t="s">
        <v>353</v>
      </c>
      <c r="E18" s="5"/>
      <c r="F18" s="5"/>
      <c r="G18" s="17"/>
    </row>
    <row r="19" ht="20" customHeight="1" spans="1:7">
      <c r="A19" s="4"/>
      <c r="B19" s="4" t="s">
        <v>354</v>
      </c>
      <c r="C19" s="4" t="s">
        <v>355</v>
      </c>
      <c r="D19" s="5" t="s">
        <v>339</v>
      </c>
      <c r="E19" s="5"/>
      <c r="F19" s="5"/>
      <c r="G19" s="17"/>
    </row>
    <row r="20" ht="20" customHeight="1" spans="1:7">
      <c r="A20" s="4"/>
      <c r="B20" s="4"/>
      <c r="C20" s="4"/>
      <c r="D20" s="5" t="s">
        <v>353</v>
      </c>
      <c r="E20" s="5"/>
      <c r="F20" s="5"/>
      <c r="G20" s="17"/>
    </row>
    <row r="21" ht="20" customHeight="1" spans="1:7">
      <c r="A21" s="4"/>
      <c r="B21" s="4"/>
      <c r="C21" s="4" t="s">
        <v>356</v>
      </c>
      <c r="D21" s="5" t="s">
        <v>376</v>
      </c>
      <c r="E21" s="5"/>
      <c r="F21" s="5"/>
      <c r="G21" s="17" t="s">
        <v>377</v>
      </c>
    </row>
    <row r="22" ht="20" customHeight="1" spans="1:7">
      <c r="A22" s="4"/>
      <c r="B22" s="4"/>
      <c r="C22" s="4"/>
      <c r="D22" s="5" t="s">
        <v>353</v>
      </c>
      <c r="E22" s="5"/>
      <c r="F22" s="5"/>
      <c r="G22" s="17"/>
    </row>
    <row r="23" ht="20" customHeight="1" spans="1:7">
      <c r="A23" s="4"/>
      <c r="B23" s="4"/>
      <c r="C23" s="4" t="s">
        <v>360</v>
      </c>
      <c r="D23" s="5" t="s">
        <v>339</v>
      </c>
      <c r="E23" s="5"/>
      <c r="F23" s="5"/>
      <c r="G23" s="4"/>
    </row>
    <row r="24" ht="20" customHeight="1" spans="1:7">
      <c r="A24" s="4"/>
      <c r="B24" s="4"/>
      <c r="C24" s="4"/>
      <c r="D24" s="5" t="s">
        <v>353</v>
      </c>
      <c r="E24" s="5"/>
      <c r="F24" s="5"/>
      <c r="G24" s="4"/>
    </row>
    <row r="25" ht="20" customHeight="1" spans="1:7">
      <c r="A25" s="4"/>
      <c r="B25" s="4"/>
      <c r="C25" s="4" t="s">
        <v>361</v>
      </c>
      <c r="D25" s="5" t="s">
        <v>378</v>
      </c>
      <c r="E25" s="5"/>
      <c r="F25" s="5"/>
      <c r="G25" s="16" t="s">
        <v>379</v>
      </c>
    </row>
    <row r="26" ht="20" customHeight="1" spans="1:7">
      <c r="A26" s="4"/>
      <c r="B26" s="4"/>
      <c r="C26" s="4"/>
      <c r="D26" s="5" t="s">
        <v>353</v>
      </c>
      <c r="E26" s="5"/>
      <c r="F26" s="5"/>
      <c r="G26" s="4"/>
    </row>
    <row r="27" ht="20" customHeight="1" spans="1:7">
      <c r="A27" s="4"/>
      <c r="B27" s="4" t="s">
        <v>364</v>
      </c>
      <c r="C27" s="4" t="s">
        <v>365</v>
      </c>
      <c r="D27" s="5" t="s">
        <v>380</v>
      </c>
      <c r="E27" s="5"/>
      <c r="F27" s="5"/>
      <c r="G27" s="18" t="s">
        <v>285</v>
      </c>
    </row>
    <row r="28" ht="26" customHeight="1" spans="1:7">
      <c r="A28" s="4"/>
      <c r="B28" s="4"/>
      <c r="C28" s="4"/>
      <c r="D28" s="5" t="s">
        <v>381</v>
      </c>
      <c r="E28" s="5"/>
      <c r="F28" s="5"/>
      <c r="G28" s="18" t="s">
        <v>285</v>
      </c>
    </row>
    <row r="29" ht="29" customHeight="1" spans="1:7">
      <c r="A29" s="19" t="s">
        <v>313</v>
      </c>
      <c r="B29" s="20"/>
      <c r="C29" s="20"/>
      <c r="D29" s="20"/>
      <c r="E29" s="20"/>
      <c r="F29" s="20"/>
      <c r="G29" s="21"/>
    </row>
    <row r="30" ht="10" customHeight="1" spans="1:7">
      <c r="A30" s="22"/>
      <c r="B30" s="23"/>
      <c r="C30" s="23"/>
      <c r="D30" s="23"/>
      <c r="E30" s="23"/>
      <c r="F30" s="23"/>
      <c r="G30" s="24"/>
    </row>
    <row r="31" ht="10" customHeight="1" spans="1:7">
      <c r="A31" s="22"/>
      <c r="B31" s="23"/>
      <c r="C31" s="23"/>
      <c r="D31" s="23"/>
      <c r="E31" s="23"/>
      <c r="F31" s="23"/>
      <c r="G31" s="24"/>
    </row>
    <row r="32" ht="10" customHeight="1" spans="1:7">
      <c r="A32" s="25"/>
      <c r="B32" s="26"/>
      <c r="C32" s="26"/>
      <c r="D32" s="26"/>
      <c r="E32" s="26"/>
      <c r="F32" s="26"/>
      <c r="G32" s="2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29:G32"/>
    <mergeCell ref="A4:B6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5" workbookViewId="0">
      <selection activeCell="A1" sqref="A1:G1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ht="28" customHeight="1" spans="1:7">
      <c r="A1" s="2" t="s">
        <v>314</v>
      </c>
      <c r="B1" s="3"/>
      <c r="C1" s="3"/>
      <c r="D1" s="3"/>
      <c r="E1" s="3"/>
      <c r="F1" s="3"/>
      <c r="G1" s="3"/>
    </row>
    <row r="2" ht="24" customHeight="1" spans="1:7">
      <c r="A2" s="4" t="s">
        <v>315</v>
      </c>
      <c r="B2" s="4"/>
      <c r="C2" s="4" t="s">
        <v>382</v>
      </c>
      <c r="D2" s="4"/>
      <c r="E2" s="4" t="s">
        <v>317</v>
      </c>
      <c r="F2" s="4" t="s">
        <v>318</v>
      </c>
      <c r="G2" s="4"/>
    </row>
    <row r="3" ht="24" customHeight="1" spans="1:7">
      <c r="A3" s="4" t="s">
        <v>319</v>
      </c>
      <c r="B3" s="4"/>
      <c r="C3" s="4" t="s">
        <v>148</v>
      </c>
      <c r="D3" s="4"/>
      <c r="E3" s="4" t="s">
        <v>320</v>
      </c>
      <c r="F3" s="4" t="s">
        <v>321</v>
      </c>
      <c r="G3" s="4"/>
    </row>
    <row r="4" ht="24" customHeight="1" spans="1:7">
      <c r="A4" s="4" t="s">
        <v>322</v>
      </c>
      <c r="B4" s="4"/>
      <c r="C4" s="4" t="s">
        <v>323</v>
      </c>
      <c r="D4" s="4"/>
      <c r="E4" s="32">
        <f>SUM(E5:G6)</f>
        <v>8</v>
      </c>
      <c r="F4" s="32"/>
      <c r="G4" s="32"/>
    </row>
    <row r="5" ht="24" customHeight="1" spans="1:7">
      <c r="A5" s="4"/>
      <c r="B5" s="4"/>
      <c r="C5" s="4" t="s">
        <v>324</v>
      </c>
      <c r="D5" s="4"/>
      <c r="E5" s="32">
        <v>8</v>
      </c>
      <c r="F5" s="32"/>
      <c r="G5" s="32"/>
    </row>
    <row r="6" ht="24" customHeight="1" spans="1:7">
      <c r="A6" s="4"/>
      <c r="B6" s="4"/>
      <c r="C6" s="4" t="s">
        <v>325</v>
      </c>
      <c r="D6" s="4"/>
      <c r="E6" s="32"/>
      <c r="F6" s="32"/>
      <c r="G6" s="32"/>
    </row>
    <row r="7" ht="15" customHeight="1" spans="1:7">
      <c r="A7" s="4" t="s">
        <v>326</v>
      </c>
      <c r="B7" s="4" t="s">
        <v>327</v>
      </c>
      <c r="C7" s="4"/>
      <c r="D7" s="4"/>
      <c r="E7" s="4"/>
      <c r="F7" s="4"/>
      <c r="G7" s="4"/>
    </row>
    <row r="8" ht="36" customHeight="1" spans="1:7">
      <c r="A8" s="4"/>
      <c r="B8" s="8" t="s">
        <v>383</v>
      </c>
      <c r="C8" s="8"/>
      <c r="D8" s="8"/>
      <c r="E8" s="8"/>
      <c r="F8" s="8"/>
      <c r="G8" s="8"/>
    </row>
    <row r="9" ht="21" customHeight="1" spans="1:7">
      <c r="A9" s="4" t="s">
        <v>329</v>
      </c>
      <c r="B9" s="4" t="s">
        <v>330</v>
      </c>
      <c r="C9" s="4" t="s">
        <v>331</v>
      </c>
      <c r="D9" s="4" t="s">
        <v>332</v>
      </c>
      <c r="E9" s="4"/>
      <c r="F9" s="4"/>
      <c r="G9" s="4" t="s">
        <v>333</v>
      </c>
    </row>
    <row r="10" ht="20" customHeight="1" spans="1:7">
      <c r="A10" s="4"/>
      <c r="B10" s="9" t="s">
        <v>334</v>
      </c>
      <c r="C10" s="4" t="s">
        <v>335</v>
      </c>
      <c r="D10" s="12" t="s">
        <v>384</v>
      </c>
      <c r="E10" s="13"/>
      <c r="F10" s="14"/>
      <c r="G10" s="4" t="s">
        <v>385</v>
      </c>
    </row>
    <row r="11" ht="20" customHeight="1" spans="1:7">
      <c r="A11" s="4"/>
      <c r="B11" s="11"/>
      <c r="C11" s="4" t="s">
        <v>338</v>
      </c>
      <c r="D11" s="12" t="s">
        <v>339</v>
      </c>
      <c r="E11" s="13"/>
      <c r="F11" s="14"/>
      <c r="G11" s="4"/>
    </row>
    <row r="12" ht="20" customHeight="1" spans="1:7">
      <c r="A12" s="4"/>
      <c r="B12" s="15"/>
      <c r="C12" s="4" t="s">
        <v>340</v>
      </c>
      <c r="D12" s="12" t="s">
        <v>339</v>
      </c>
      <c r="E12" s="13"/>
      <c r="F12" s="14"/>
      <c r="G12" s="4"/>
    </row>
    <row r="13" ht="20" customHeight="1" spans="1:7">
      <c r="A13" s="4"/>
      <c r="B13" s="4" t="s">
        <v>341</v>
      </c>
      <c r="C13" s="4" t="s">
        <v>342</v>
      </c>
      <c r="D13" s="5" t="s">
        <v>386</v>
      </c>
      <c r="E13" s="5"/>
      <c r="F13" s="5"/>
      <c r="G13" s="17" t="s">
        <v>387</v>
      </c>
    </row>
    <row r="14" ht="20" customHeight="1" spans="1:7">
      <c r="A14" s="4"/>
      <c r="B14" s="4"/>
      <c r="C14" s="4"/>
      <c r="D14" s="5" t="s">
        <v>353</v>
      </c>
      <c r="E14" s="5"/>
      <c r="F14" s="5"/>
      <c r="G14" s="17"/>
    </row>
    <row r="15" ht="20" customHeight="1" spans="1:7">
      <c r="A15" s="4"/>
      <c r="B15" s="4"/>
      <c r="C15" s="4" t="s">
        <v>347</v>
      </c>
      <c r="D15" s="5" t="s">
        <v>388</v>
      </c>
      <c r="E15" s="5"/>
      <c r="F15" s="5"/>
      <c r="G15" s="16">
        <v>1</v>
      </c>
    </row>
    <row r="16" ht="20" customHeight="1" spans="1:7">
      <c r="A16" s="4"/>
      <c r="B16" s="4"/>
      <c r="C16" s="4"/>
      <c r="D16" s="5" t="s">
        <v>389</v>
      </c>
      <c r="E16" s="5"/>
      <c r="F16" s="5"/>
      <c r="G16" s="16">
        <v>1</v>
      </c>
    </row>
    <row r="17" ht="20" customHeight="1" spans="1:7">
      <c r="A17" s="4"/>
      <c r="B17" s="4"/>
      <c r="C17" s="4"/>
      <c r="D17" s="5" t="s">
        <v>390</v>
      </c>
      <c r="E17" s="5"/>
      <c r="F17" s="5"/>
      <c r="G17" s="16">
        <v>1</v>
      </c>
    </row>
    <row r="18" ht="20" customHeight="1" spans="1:7">
      <c r="A18" s="4"/>
      <c r="B18" s="4"/>
      <c r="C18" s="4" t="s">
        <v>350</v>
      </c>
      <c r="D18" s="5" t="s">
        <v>391</v>
      </c>
      <c r="E18" s="5"/>
      <c r="F18" s="5"/>
      <c r="G18" s="16">
        <v>1</v>
      </c>
    </row>
    <row r="19" ht="20" customHeight="1" spans="1:7">
      <c r="A19" s="4"/>
      <c r="B19" s="4"/>
      <c r="C19" s="4"/>
      <c r="D19" s="5" t="s">
        <v>353</v>
      </c>
      <c r="E19" s="5"/>
      <c r="F19" s="5"/>
      <c r="G19" s="17"/>
    </row>
    <row r="20" ht="20" customHeight="1" spans="1:7">
      <c r="A20" s="4"/>
      <c r="B20" s="4" t="s">
        <v>354</v>
      </c>
      <c r="C20" s="4" t="s">
        <v>355</v>
      </c>
      <c r="D20" s="5" t="s">
        <v>339</v>
      </c>
      <c r="E20" s="5"/>
      <c r="F20" s="5"/>
      <c r="G20" s="17"/>
    </row>
    <row r="21" ht="20" customHeight="1" spans="1:7">
      <c r="A21" s="4"/>
      <c r="B21" s="4"/>
      <c r="C21" s="4"/>
      <c r="D21" s="5" t="s">
        <v>353</v>
      </c>
      <c r="E21" s="5"/>
      <c r="F21" s="5"/>
      <c r="G21" s="17"/>
    </row>
    <row r="22" ht="20" customHeight="1" spans="1:7">
      <c r="A22" s="4"/>
      <c r="B22" s="4"/>
      <c r="C22" s="4" t="s">
        <v>356</v>
      </c>
      <c r="D22" s="5" t="s">
        <v>392</v>
      </c>
      <c r="E22" s="5"/>
      <c r="F22" s="5"/>
      <c r="G22" s="4" t="s">
        <v>393</v>
      </c>
    </row>
    <row r="23" ht="20" customHeight="1" spans="1:7">
      <c r="A23" s="4"/>
      <c r="B23" s="4"/>
      <c r="C23" s="4"/>
      <c r="D23" s="5" t="s">
        <v>353</v>
      </c>
      <c r="E23" s="5"/>
      <c r="F23" s="5"/>
      <c r="G23" s="17"/>
    </row>
    <row r="24" ht="20" customHeight="1" spans="1:7">
      <c r="A24" s="4"/>
      <c r="B24" s="4"/>
      <c r="C24" s="4" t="s">
        <v>360</v>
      </c>
      <c r="D24" s="5" t="s">
        <v>339</v>
      </c>
      <c r="E24" s="5"/>
      <c r="F24" s="5"/>
      <c r="G24" s="4"/>
    </row>
    <row r="25" ht="20" customHeight="1" spans="1:7">
      <c r="A25" s="4"/>
      <c r="B25" s="4"/>
      <c r="C25" s="4"/>
      <c r="D25" s="5" t="s">
        <v>353</v>
      </c>
      <c r="E25" s="5"/>
      <c r="F25" s="5"/>
      <c r="G25" s="4"/>
    </row>
    <row r="26" ht="20" customHeight="1" spans="1:7">
      <c r="A26" s="4"/>
      <c r="B26" s="4"/>
      <c r="C26" s="4" t="s">
        <v>361</v>
      </c>
      <c r="D26" s="5" t="s">
        <v>378</v>
      </c>
      <c r="E26" s="5"/>
      <c r="F26" s="5"/>
      <c r="G26" s="16" t="s">
        <v>379</v>
      </c>
    </row>
    <row r="27" ht="20" customHeight="1" spans="1:7">
      <c r="A27" s="4"/>
      <c r="B27" s="4"/>
      <c r="C27" s="4"/>
      <c r="D27" s="5" t="s">
        <v>353</v>
      </c>
      <c r="E27" s="5"/>
      <c r="F27" s="5"/>
      <c r="G27" s="4"/>
    </row>
    <row r="28" ht="20" customHeight="1" spans="1:7">
      <c r="A28" s="4"/>
      <c r="B28" s="4" t="s">
        <v>364</v>
      </c>
      <c r="C28" s="4" t="s">
        <v>365</v>
      </c>
      <c r="D28" s="5" t="s">
        <v>394</v>
      </c>
      <c r="E28" s="5"/>
      <c r="F28" s="5"/>
      <c r="G28" s="17" t="s">
        <v>395</v>
      </c>
    </row>
    <row r="29" ht="26" customHeight="1" spans="1:7">
      <c r="A29" s="4"/>
      <c r="B29" s="4"/>
      <c r="C29" s="4"/>
      <c r="D29" s="5" t="s">
        <v>396</v>
      </c>
      <c r="E29" s="5"/>
      <c r="F29" s="5"/>
      <c r="G29" s="16">
        <v>1</v>
      </c>
    </row>
    <row r="30" ht="29" customHeight="1" spans="1:7">
      <c r="A30" s="19" t="s">
        <v>313</v>
      </c>
      <c r="B30" s="20"/>
      <c r="C30" s="20"/>
      <c r="D30" s="20"/>
      <c r="E30" s="20"/>
      <c r="F30" s="20"/>
      <c r="G30" s="21"/>
    </row>
    <row r="31" ht="10" customHeight="1" spans="1:7">
      <c r="A31" s="22"/>
      <c r="B31" s="23"/>
      <c r="C31" s="23"/>
      <c r="D31" s="23"/>
      <c r="E31" s="23"/>
      <c r="F31" s="23"/>
      <c r="G31" s="24"/>
    </row>
    <row r="32" ht="10" customHeight="1" spans="1:7">
      <c r="A32" s="22"/>
      <c r="B32" s="23"/>
      <c r="C32" s="23"/>
      <c r="D32" s="23"/>
      <c r="E32" s="23"/>
      <c r="F32" s="23"/>
      <c r="G32" s="24"/>
    </row>
    <row r="33" ht="10" customHeight="1" spans="1:7">
      <c r="A33" s="25"/>
      <c r="B33" s="26"/>
      <c r="C33" s="26"/>
      <c r="D33" s="26"/>
      <c r="E33" s="26"/>
      <c r="F33" s="26"/>
      <c r="G33" s="27"/>
    </row>
  </sheetData>
  <mergeCells count="52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7:A8"/>
    <mergeCell ref="A9:A29"/>
    <mergeCell ref="B10:B12"/>
    <mergeCell ref="B13:B19"/>
    <mergeCell ref="B20:B27"/>
    <mergeCell ref="B28:B29"/>
    <mergeCell ref="C13:C14"/>
    <mergeCell ref="C15:C17"/>
    <mergeCell ref="C18:C19"/>
    <mergeCell ref="C20:C21"/>
    <mergeCell ref="C22:C23"/>
    <mergeCell ref="C24:C25"/>
    <mergeCell ref="C26:C27"/>
    <mergeCell ref="C28:C29"/>
    <mergeCell ref="A4:B6"/>
    <mergeCell ref="A30:G33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workbookViewId="0">
      <selection activeCell="A1" sqref="A1:G1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ht="28" customHeight="1" spans="1:7">
      <c r="A1" s="2" t="s">
        <v>314</v>
      </c>
      <c r="B1" s="3"/>
      <c r="C1" s="3"/>
      <c r="D1" s="3"/>
      <c r="E1" s="3"/>
      <c r="F1" s="3"/>
      <c r="G1" s="3"/>
    </row>
    <row r="2" ht="24" customHeight="1" spans="1:7">
      <c r="A2" s="4" t="s">
        <v>315</v>
      </c>
      <c r="B2" s="4"/>
      <c r="C2" s="28" t="s">
        <v>397</v>
      </c>
      <c r="D2" s="28"/>
      <c r="E2" s="4" t="s">
        <v>317</v>
      </c>
      <c r="F2" s="4" t="s">
        <v>318</v>
      </c>
      <c r="G2" s="4"/>
    </row>
    <row r="3" ht="24" customHeight="1" spans="1:7">
      <c r="A3" s="4" t="s">
        <v>319</v>
      </c>
      <c r="B3" s="4"/>
      <c r="C3" s="4" t="s">
        <v>148</v>
      </c>
      <c r="D3" s="4"/>
      <c r="E3" s="4" t="s">
        <v>320</v>
      </c>
      <c r="F3" s="4" t="s">
        <v>321</v>
      </c>
      <c r="G3" s="4"/>
    </row>
    <row r="4" ht="24" customHeight="1" spans="1:7">
      <c r="A4" s="4" t="s">
        <v>322</v>
      </c>
      <c r="B4" s="4"/>
      <c r="C4" s="4" t="s">
        <v>323</v>
      </c>
      <c r="D4" s="4"/>
      <c r="E4" s="17">
        <f>SUM(E5:G6)</f>
        <v>120</v>
      </c>
      <c r="F4" s="17"/>
      <c r="G4" s="17"/>
    </row>
    <row r="5" ht="24" customHeight="1" spans="1:7">
      <c r="A5" s="4"/>
      <c r="B5" s="4"/>
      <c r="C5" s="4" t="s">
        <v>324</v>
      </c>
      <c r="D5" s="4"/>
      <c r="E5" s="17">
        <v>120</v>
      </c>
      <c r="F5" s="17"/>
      <c r="G5" s="17"/>
    </row>
    <row r="6" ht="24" customHeight="1" spans="1:7">
      <c r="A6" s="4"/>
      <c r="B6" s="4"/>
      <c r="C6" s="4" t="s">
        <v>325</v>
      </c>
      <c r="D6" s="4"/>
      <c r="E6" s="17"/>
      <c r="F6" s="17"/>
      <c r="G6" s="17"/>
    </row>
    <row r="7" ht="15" customHeight="1" spans="1:7">
      <c r="A7" s="4" t="s">
        <v>326</v>
      </c>
      <c r="B7" s="4" t="s">
        <v>327</v>
      </c>
      <c r="C7" s="4"/>
      <c r="D7" s="4"/>
      <c r="E7" s="4"/>
      <c r="F7" s="4"/>
      <c r="G7" s="4"/>
    </row>
    <row r="8" ht="44" customHeight="1" spans="1:7">
      <c r="A8" s="4"/>
      <c r="B8" s="29" t="s">
        <v>398</v>
      </c>
      <c r="C8" s="29"/>
      <c r="D8" s="29"/>
      <c r="E8" s="29"/>
      <c r="F8" s="29"/>
      <c r="G8" s="29"/>
    </row>
    <row r="9" ht="21" customHeight="1" spans="1:7">
      <c r="A9" s="4" t="s">
        <v>329</v>
      </c>
      <c r="B9" s="4" t="s">
        <v>330</v>
      </c>
      <c r="C9" s="4" t="s">
        <v>331</v>
      </c>
      <c r="D9" s="4" t="s">
        <v>332</v>
      </c>
      <c r="E9" s="4"/>
      <c r="F9" s="4"/>
      <c r="G9" s="4" t="s">
        <v>333</v>
      </c>
    </row>
    <row r="10" ht="20" customHeight="1" spans="1:7">
      <c r="A10" s="4"/>
      <c r="B10" s="9" t="s">
        <v>334</v>
      </c>
      <c r="C10" s="4" t="s">
        <v>335</v>
      </c>
      <c r="D10" s="30" t="s">
        <v>399</v>
      </c>
      <c r="E10" s="30"/>
      <c r="F10" s="30"/>
      <c r="G10" s="17" t="s">
        <v>400</v>
      </c>
    </row>
    <row r="11" ht="20" customHeight="1" spans="1:7">
      <c r="A11" s="4"/>
      <c r="B11" s="11"/>
      <c r="C11" s="4" t="s">
        <v>338</v>
      </c>
      <c r="D11" s="12" t="s">
        <v>339</v>
      </c>
      <c r="E11" s="13"/>
      <c r="F11" s="14"/>
      <c r="G11" s="4"/>
    </row>
    <row r="12" ht="20" customHeight="1" spans="1:7">
      <c r="A12" s="4"/>
      <c r="B12" s="15"/>
      <c r="C12" s="4" t="s">
        <v>340</v>
      </c>
      <c r="D12" s="12" t="s">
        <v>339</v>
      </c>
      <c r="E12" s="13"/>
      <c r="F12" s="14"/>
      <c r="G12" s="4"/>
    </row>
    <row r="13" ht="20" customHeight="1" spans="1:7">
      <c r="A13" s="4"/>
      <c r="B13" s="4" t="s">
        <v>341</v>
      </c>
      <c r="C13" s="4" t="s">
        <v>342</v>
      </c>
      <c r="D13" s="10" t="s">
        <v>401</v>
      </c>
      <c r="E13" s="10"/>
      <c r="F13" s="10"/>
      <c r="G13" s="31" t="s">
        <v>402</v>
      </c>
    </row>
    <row r="14" ht="20" customHeight="1" spans="1:7">
      <c r="A14" s="4"/>
      <c r="B14" s="4"/>
      <c r="C14" s="4"/>
      <c r="D14" s="10" t="s">
        <v>403</v>
      </c>
      <c r="E14" s="10"/>
      <c r="F14" s="10"/>
      <c r="G14" s="17" t="s">
        <v>404</v>
      </c>
    </row>
    <row r="15" ht="20" customHeight="1" spans="1:7">
      <c r="A15" s="4"/>
      <c r="B15" s="4"/>
      <c r="C15" s="4" t="s">
        <v>347</v>
      </c>
      <c r="D15" s="10" t="s">
        <v>405</v>
      </c>
      <c r="E15" s="10"/>
      <c r="F15" s="10"/>
      <c r="G15" s="18">
        <v>1</v>
      </c>
    </row>
    <row r="16" ht="20" customHeight="1" spans="1:7">
      <c r="A16" s="4"/>
      <c r="B16" s="4"/>
      <c r="C16" s="4"/>
      <c r="D16" s="10" t="s">
        <v>406</v>
      </c>
      <c r="E16" s="10"/>
      <c r="F16" s="10"/>
      <c r="G16" s="17" t="s">
        <v>407</v>
      </c>
    </row>
    <row r="17" ht="20" customHeight="1" spans="1:7">
      <c r="A17" s="4"/>
      <c r="B17" s="4"/>
      <c r="C17" s="4"/>
      <c r="D17" s="10" t="s">
        <v>408</v>
      </c>
      <c r="E17" s="10"/>
      <c r="F17" s="10"/>
      <c r="G17" s="17" t="s">
        <v>409</v>
      </c>
    </row>
    <row r="18" ht="20" customHeight="1" spans="1:7">
      <c r="A18" s="4"/>
      <c r="B18" s="4"/>
      <c r="C18" s="4" t="s">
        <v>350</v>
      </c>
      <c r="D18" s="10" t="s">
        <v>410</v>
      </c>
      <c r="E18" s="10"/>
      <c r="F18" s="10"/>
      <c r="G18" s="4" t="s">
        <v>411</v>
      </c>
    </row>
    <row r="19" ht="20" customHeight="1" spans="1:7">
      <c r="A19" s="4"/>
      <c r="B19" s="4"/>
      <c r="C19" s="4"/>
      <c r="D19" s="10" t="s">
        <v>353</v>
      </c>
      <c r="E19" s="10"/>
      <c r="F19" s="10"/>
      <c r="G19" s="17"/>
    </row>
    <row r="20" ht="20" customHeight="1" spans="1:7">
      <c r="A20" s="4"/>
      <c r="B20" s="4" t="s">
        <v>354</v>
      </c>
      <c r="C20" s="4" t="s">
        <v>355</v>
      </c>
      <c r="D20" s="10" t="s">
        <v>339</v>
      </c>
      <c r="E20" s="10"/>
      <c r="F20" s="10"/>
      <c r="G20" s="17"/>
    </row>
    <row r="21" ht="20" customHeight="1" spans="1:7">
      <c r="A21" s="4"/>
      <c r="B21" s="4"/>
      <c r="C21" s="4"/>
      <c r="D21" s="10" t="s">
        <v>353</v>
      </c>
      <c r="E21" s="10"/>
      <c r="F21" s="10"/>
      <c r="G21" s="17"/>
    </row>
    <row r="22" ht="20" customHeight="1" spans="1:7">
      <c r="A22" s="4"/>
      <c r="B22" s="4"/>
      <c r="C22" s="4" t="s">
        <v>356</v>
      </c>
      <c r="D22" s="10" t="s">
        <v>412</v>
      </c>
      <c r="E22" s="10"/>
      <c r="F22" s="10"/>
      <c r="G22" s="4" t="s">
        <v>413</v>
      </c>
    </row>
    <row r="23" ht="20" customHeight="1" spans="1:7">
      <c r="A23" s="4"/>
      <c r="B23" s="4"/>
      <c r="C23" s="4"/>
      <c r="D23" s="10" t="s">
        <v>353</v>
      </c>
      <c r="E23" s="10"/>
      <c r="F23" s="10"/>
      <c r="G23" s="4"/>
    </row>
    <row r="24" ht="20" customHeight="1" spans="1:7">
      <c r="A24" s="4"/>
      <c r="B24" s="4"/>
      <c r="C24" s="4" t="s">
        <v>360</v>
      </c>
      <c r="D24" s="10" t="s">
        <v>339</v>
      </c>
      <c r="E24" s="10"/>
      <c r="F24" s="10"/>
      <c r="G24" s="4"/>
    </row>
    <row r="25" ht="20" customHeight="1" spans="1:7">
      <c r="A25" s="4"/>
      <c r="B25" s="4"/>
      <c r="C25" s="4"/>
      <c r="D25" s="10" t="s">
        <v>353</v>
      </c>
      <c r="E25" s="10"/>
      <c r="F25" s="10"/>
      <c r="G25" s="4"/>
    </row>
    <row r="26" ht="20" customHeight="1" spans="1:7">
      <c r="A26" s="4"/>
      <c r="B26" s="4"/>
      <c r="C26" s="4" t="s">
        <v>361</v>
      </c>
      <c r="D26" s="10" t="s">
        <v>339</v>
      </c>
      <c r="E26" s="10"/>
      <c r="F26" s="10"/>
      <c r="G26" s="4"/>
    </row>
    <row r="27" ht="20" customHeight="1" spans="1:7">
      <c r="A27" s="4"/>
      <c r="B27" s="4"/>
      <c r="C27" s="4"/>
      <c r="D27" s="10" t="s">
        <v>353</v>
      </c>
      <c r="E27" s="10"/>
      <c r="F27" s="10"/>
      <c r="G27" s="4"/>
    </row>
    <row r="28" ht="20" customHeight="1" spans="1:7">
      <c r="A28" s="4"/>
      <c r="B28" s="4" t="s">
        <v>364</v>
      </c>
      <c r="C28" s="4" t="s">
        <v>365</v>
      </c>
      <c r="D28" s="10" t="s">
        <v>414</v>
      </c>
      <c r="E28" s="10"/>
      <c r="F28" s="10"/>
      <c r="G28" s="17" t="s">
        <v>395</v>
      </c>
    </row>
    <row r="29" ht="26" customHeight="1" spans="1:7">
      <c r="A29" s="4"/>
      <c r="B29" s="4"/>
      <c r="C29" s="4"/>
      <c r="D29" s="10" t="s">
        <v>353</v>
      </c>
      <c r="E29" s="10"/>
      <c r="F29" s="10"/>
      <c r="G29" s="17"/>
    </row>
    <row r="30" ht="29" customHeight="1" spans="1:7">
      <c r="A30" s="19" t="s">
        <v>313</v>
      </c>
      <c r="B30" s="20"/>
      <c r="C30" s="20"/>
      <c r="D30" s="20"/>
      <c r="E30" s="20"/>
      <c r="F30" s="20"/>
      <c r="G30" s="21"/>
    </row>
    <row r="31" ht="10" customHeight="1" spans="1:7">
      <c r="A31" s="22"/>
      <c r="B31" s="23"/>
      <c r="C31" s="23"/>
      <c r="D31" s="23"/>
      <c r="E31" s="23"/>
      <c r="F31" s="23"/>
      <c r="G31" s="24"/>
    </row>
    <row r="32" ht="10" customHeight="1" spans="1:7">
      <c r="A32" s="22"/>
      <c r="B32" s="23"/>
      <c r="C32" s="23"/>
      <c r="D32" s="23"/>
      <c r="E32" s="23"/>
      <c r="F32" s="23"/>
      <c r="G32" s="24"/>
    </row>
    <row r="33" ht="10" customHeight="1" spans="1:7">
      <c r="A33" s="25"/>
      <c r="B33" s="26"/>
      <c r="C33" s="26"/>
      <c r="D33" s="26"/>
      <c r="E33" s="26"/>
      <c r="F33" s="26"/>
      <c r="G33" s="27"/>
    </row>
  </sheetData>
  <mergeCells count="52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7:A8"/>
    <mergeCell ref="A9:A29"/>
    <mergeCell ref="B10:B12"/>
    <mergeCell ref="B13:B19"/>
    <mergeCell ref="B20:B27"/>
    <mergeCell ref="B28:B29"/>
    <mergeCell ref="C13:C14"/>
    <mergeCell ref="C15:C17"/>
    <mergeCell ref="C18:C19"/>
    <mergeCell ref="C20:C21"/>
    <mergeCell ref="C22:C23"/>
    <mergeCell ref="C24:C25"/>
    <mergeCell ref="C26:C27"/>
    <mergeCell ref="C28:C29"/>
    <mergeCell ref="A30:G33"/>
    <mergeCell ref="A4:B6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ht="28" customHeight="1" spans="1:7">
      <c r="A1" s="2" t="s">
        <v>314</v>
      </c>
      <c r="B1" s="3"/>
      <c r="C1" s="3"/>
      <c r="D1" s="3"/>
      <c r="E1" s="3"/>
      <c r="F1" s="3"/>
      <c r="G1" s="3"/>
    </row>
    <row r="2" ht="24" customHeight="1" spans="1:7">
      <c r="A2" s="4" t="s">
        <v>315</v>
      </c>
      <c r="B2" s="4"/>
      <c r="C2" s="4" t="s">
        <v>415</v>
      </c>
      <c r="D2" s="4"/>
      <c r="E2" s="28" t="s">
        <v>317</v>
      </c>
      <c r="F2" s="4" t="s">
        <v>318</v>
      </c>
      <c r="G2" s="4"/>
    </row>
    <row r="3" ht="24" customHeight="1" spans="1:7">
      <c r="A3" s="4" t="s">
        <v>319</v>
      </c>
      <c r="B3" s="4"/>
      <c r="C3" s="4" t="s">
        <v>148</v>
      </c>
      <c r="D3" s="4"/>
      <c r="E3" s="4" t="s">
        <v>320</v>
      </c>
      <c r="F3" s="4" t="s">
        <v>321</v>
      </c>
      <c r="G3" s="4"/>
    </row>
    <row r="4" ht="24" customHeight="1" spans="1:7">
      <c r="A4" s="4" t="s">
        <v>322</v>
      </c>
      <c r="B4" s="4"/>
      <c r="C4" s="4" t="s">
        <v>323</v>
      </c>
      <c r="D4" s="4"/>
      <c r="E4" s="7">
        <f>SUM(E5:G6)</f>
        <v>90</v>
      </c>
      <c r="F4" s="7"/>
      <c r="G4" s="7"/>
    </row>
    <row r="5" ht="24" customHeight="1" spans="1:7">
      <c r="A5" s="4"/>
      <c r="B5" s="4"/>
      <c r="C5" s="4" t="s">
        <v>324</v>
      </c>
      <c r="D5" s="4"/>
      <c r="E5" s="7">
        <v>90</v>
      </c>
      <c r="F5" s="7"/>
      <c r="G5" s="7"/>
    </row>
    <row r="6" ht="24" customHeight="1" spans="1:7">
      <c r="A6" s="4"/>
      <c r="B6" s="4"/>
      <c r="C6" s="4" t="s">
        <v>325</v>
      </c>
      <c r="D6" s="4"/>
      <c r="E6" s="17"/>
      <c r="F6" s="17"/>
      <c r="G6" s="17"/>
    </row>
    <row r="7" ht="15" customHeight="1" spans="1:7">
      <c r="A7" s="4" t="s">
        <v>326</v>
      </c>
      <c r="B7" s="4" t="s">
        <v>327</v>
      </c>
      <c r="C7" s="4"/>
      <c r="D7" s="4"/>
      <c r="E7" s="4"/>
      <c r="F7" s="4"/>
      <c r="G7" s="4"/>
    </row>
    <row r="8" ht="36" customHeight="1" spans="1:7">
      <c r="A8" s="4"/>
      <c r="B8" s="8" t="s">
        <v>416</v>
      </c>
      <c r="C8" s="8"/>
      <c r="D8" s="8"/>
      <c r="E8" s="8"/>
      <c r="F8" s="8"/>
      <c r="G8" s="8"/>
    </row>
    <row r="9" ht="21" customHeight="1" spans="1:7">
      <c r="A9" s="4" t="s">
        <v>329</v>
      </c>
      <c r="B9" s="4" t="s">
        <v>330</v>
      </c>
      <c r="C9" s="4" t="s">
        <v>331</v>
      </c>
      <c r="D9" s="4" t="s">
        <v>332</v>
      </c>
      <c r="E9" s="4"/>
      <c r="F9" s="4"/>
      <c r="G9" s="4" t="s">
        <v>333</v>
      </c>
    </row>
    <row r="10" ht="20" customHeight="1" spans="1:7">
      <c r="A10" s="4"/>
      <c r="B10" s="9" t="s">
        <v>334</v>
      </c>
      <c r="C10" s="4" t="s">
        <v>335</v>
      </c>
      <c r="D10" s="10" t="s">
        <v>417</v>
      </c>
      <c r="E10" s="10"/>
      <c r="F10" s="10"/>
      <c r="G10" s="4" t="s">
        <v>418</v>
      </c>
    </row>
    <row r="11" ht="20" customHeight="1" spans="1:7">
      <c r="A11" s="4"/>
      <c r="B11" s="11"/>
      <c r="C11" s="4" t="s">
        <v>338</v>
      </c>
      <c r="D11" s="12" t="s">
        <v>339</v>
      </c>
      <c r="E11" s="13"/>
      <c r="F11" s="14"/>
      <c r="G11" s="4"/>
    </row>
    <row r="12" ht="20" customHeight="1" spans="1:7">
      <c r="A12" s="4"/>
      <c r="B12" s="15"/>
      <c r="C12" s="4" t="s">
        <v>340</v>
      </c>
      <c r="D12" s="12" t="s">
        <v>339</v>
      </c>
      <c r="E12" s="13"/>
      <c r="F12" s="14"/>
      <c r="G12" s="4"/>
    </row>
    <row r="13" ht="20" customHeight="1" spans="1:7">
      <c r="A13" s="4"/>
      <c r="B13" s="4" t="s">
        <v>341</v>
      </c>
      <c r="C13" s="4" t="s">
        <v>342</v>
      </c>
      <c r="D13" s="10" t="s">
        <v>419</v>
      </c>
      <c r="E13" s="10"/>
      <c r="F13" s="10"/>
      <c r="G13" s="17" t="s">
        <v>420</v>
      </c>
    </row>
    <row r="14" ht="20" customHeight="1" spans="1:7">
      <c r="A14" s="4"/>
      <c r="B14" s="4"/>
      <c r="C14" s="4"/>
      <c r="D14" s="10" t="s">
        <v>353</v>
      </c>
      <c r="E14" s="10"/>
      <c r="F14" s="10"/>
      <c r="G14" s="17"/>
    </row>
    <row r="15" ht="20" customHeight="1" spans="1:7">
      <c r="A15" s="4"/>
      <c r="B15" s="4"/>
      <c r="C15" s="4" t="s">
        <v>347</v>
      </c>
      <c r="D15" s="10" t="s">
        <v>421</v>
      </c>
      <c r="E15" s="10"/>
      <c r="F15" s="10"/>
      <c r="G15" s="18">
        <v>1</v>
      </c>
    </row>
    <row r="16" ht="20" customHeight="1" spans="1:7">
      <c r="A16" s="4"/>
      <c r="B16" s="4"/>
      <c r="C16" s="4"/>
      <c r="D16" s="10" t="s">
        <v>353</v>
      </c>
      <c r="E16" s="10"/>
      <c r="F16" s="10"/>
      <c r="G16" s="17"/>
    </row>
    <row r="17" ht="20" customHeight="1" spans="1:7">
      <c r="A17" s="4"/>
      <c r="B17" s="4"/>
      <c r="C17" s="4" t="s">
        <v>350</v>
      </c>
      <c r="D17" s="10" t="s">
        <v>422</v>
      </c>
      <c r="E17" s="10"/>
      <c r="F17" s="10"/>
      <c r="G17" s="16" t="s">
        <v>423</v>
      </c>
    </row>
    <row r="18" ht="20" customHeight="1" spans="1:7">
      <c r="A18" s="4"/>
      <c r="B18" s="4"/>
      <c r="C18" s="4"/>
      <c r="D18" s="10" t="s">
        <v>424</v>
      </c>
      <c r="E18" s="10"/>
      <c r="F18" s="10"/>
      <c r="G18" s="17" t="s">
        <v>425</v>
      </c>
    </row>
    <row r="19" ht="20" customHeight="1" spans="1:7">
      <c r="A19" s="4"/>
      <c r="B19" s="4" t="s">
        <v>354</v>
      </c>
      <c r="C19" s="4" t="s">
        <v>355</v>
      </c>
      <c r="D19" s="10" t="s">
        <v>339</v>
      </c>
      <c r="E19" s="10"/>
      <c r="F19" s="10"/>
      <c r="G19" s="17"/>
    </row>
    <row r="20" ht="20" customHeight="1" spans="1:7">
      <c r="A20" s="4"/>
      <c r="B20" s="4"/>
      <c r="C20" s="4"/>
      <c r="D20" s="10" t="s">
        <v>353</v>
      </c>
      <c r="E20" s="10"/>
      <c r="F20" s="10"/>
      <c r="G20" s="17"/>
    </row>
    <row r="21" ht="20" customHeight="1" spans="1:7">
      <c r="A21" s="4"/>
      <c r="B21" s="4"/>
      <c r="C21" s="4" t="s">
        <v>356</v>
      </c>
      <c r="D21" s="10" t="s">
        <v>426</v>
      </c>
      <c r="E21" s="10"/>
      <c r="F21" s="10"/>
      <c r="G21" s="4" t="s">
        <v>427</v>
      </c>
    </row>
    <row r="22" ht="20" customHeight="1" spans="1:7">
      <c r="A22" s="4"/>
      <c r="B22" s="4"/>
      <c r="C22" s="4"/>
      <c r="D22" s="10" t="s">
        <v>353</v>
      </c>
      <c r="E22" s="10"/>
      <c r="F22" s="10"/>
      <c r="G22" s="17"/>
    </row>
    <row r="23" ht="20" customHeight="1" spans="1:7">
      <c r="A23" s="4"/>
      <c r="B23" s="4"/>
      <c r="C23" s="4" t="s">
        <v>360</v>
      </c>
      <c r="D23" s="10" t="s">
        <v>339</v>
      </c>
      <c r="E23" s="10"/>
      <c r="F23" s="10"/>
      <c r="G23" s="4"/>
    </row>
    <row r="24" ht="20" customHeight="1" spans="1:7">
      <c r="A24" s="4"/>
      <c r="B24" s="4"/>
      <c r="C24" s="4"/>
      <c r="D24" s="10" t="s">
        <v>353</v>
      </c>
      <c r="E24" s="10"/>
      <c r="F24" s="10"/>
      <c r="G24" s="4"/>
    </row>
    <row r="25" ht="20" customHeight="1" spans="1:7">
      <c r="A25" s="4"/>
      <c r="B25" s="4"/>
      <c r="C25" s="4" t="s">
        <v>361</v>
      </c>
      <c r="D25" s="10" t="s">
        <v>339</v>
      </c>
      <c r="E25" s="10"/>
      <c r="F25" s="10"/>
      <c r="G25" s="4"/>
    </row>
    <row r="26" ht="20" customHeight="1" spans="1:7">
      <c r="A26" s="4"/>
      <c r="B26" s="4"/>
      <c r="C26" s="4"/>
      <c r="D26" s="10" t="s">
        <v>353</v>
      </c>
      <c r="E26" s="10"/>
      <c r="F26" s="10"/>
      <c r="G26" s="4"/>
    </row>
    <row r="27" ht="20" customHeight="1" spans="1:7">
      <c r="A27" s="4"/>
      <c r="B27" s="4" t="s">
        <v>364</v>
      </c>
      <c r="C27" s="4" t="s">
        <v>365</v>
      </c>
      <c r="D27" s="10" t="s">
        <v>428</v>
      </c>
      <c r="E27" s="10"/>
      <c r="F27" s="10"/>
      <c r="G27" s="17" t="s">
        <v>395</v>
      </c>
    </row>
    <row r="28" ht="26" customHeight="1" spans="1:7">
      <c r="A28" s="4"/>
      <c r="B28" s="4"/>
      <c r="C28" s="4"/>
      <c r="D28" s="10" t="s">
        <v>353</v>
      </c>
      <c r="E28" s="10"/>
      <c r="F28" s="10"/>
      <c r="G28" s="17"/>
    </row>
    <row r="29" ht="29" customHeight="1" spans="1:7">
      <c r="A29" s="19" t="s">
        <v>313</v>
      </c>
      <c r="B29" s="20"/>
      <c r="C29" s="20"/>
      <c r="D29" s="20"/>
      <c r="E29" s="20"/>
      <c r="F29" s="20"/>
      <c r="G29" s="21"/>
    </row>
    <row r="30" ht="10" customHeight="1" spans="1:7">
      <c r="A30" s="22"/>
      <c r="B30" s="23"/>
      <c r="C30" s="23"/>
      <c r="D30" s="23"/>
      <c r="E30" s="23"/>
      <c r="F30" s="23"/>
      <c r="G30" s="24"/>
    </row>
    <row r="31" ht="10" customHeight="1" spans="1:7">
      <c r="A31" s="22"/>
      <c r="B31" s="23"/>
      <c r="C31" s="23"/>
      <c r="D31" s="23"/>
      <c r="E31" s="23"/>
      <c r="F31" s="23"/>
      <c r="G31" s="24"/>
    </row>
    <row r="32" ht="10" customHeight="1" spans="1:7">
      <c r="A32" s="25"/>
      <c r="B32" s="26"/>
      <c r="C32" s="26"/>
      <c r="D32" s="26"/>
      <c r="E32" s="26"/>
      <c r="F32" s="26"/>
      <c r="G32" s="2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29:G32"/>
    <mergeCell ref="A4:B6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ht="28" customHeight="1" spans="1:7">
      <c r="A1" s="2" t="s">
        <v>314</v>
      </c>
      <c r="B1" s="3"/>
      <c r="C1" s="3"/>
      <c r="D1" s="3"/>
      <c r="E1" s="3"/>
      <c r="F1" s="3"/>
      <c r="G1" s="3"/>
    </row>
    <row r="2" ht="24" customHeight="1" spans="1:7">
      <c r="A2" s="4" t="s">
        <v>315</v>
      </c>
      <c r="B2" s="4"/>
      <c r="C2" s="4" t="s">
        <v>429</v>
      </c>
      <c r="D2" s="4"/>
      <c r="E2" s="4" t="s">
        <v>317</v>
      </c>
      <c r="F2" s="4" t="s">
        <v>318</v>
      </c>
      <c r="G2" s="4"/>
    </row>
    <row r="3" ht="24" customHeight="1" spans="1:7">
      <c r="A3" s="4" t="s">
        <v>319</v>
      </c>
      <c r="B3" s="4"/>
      <c r="C3" s="4" t="s">
        <v>148</v>
      </c>
      <c r="D3" s="4"/>
      <c r="E3" s="4" t="s">
        <v>320</v>
      </c>
      <c r="F3" s="4" t="s">
        <v>321</v>
      </c>
      <c r="G3" s="4"/>
    </row>
    <row r="4" ht="24" customHeight="1" spans="1:7">
      <c r="A4" s="4" t="s">
        <v>322</v>
      </c>
      <c r="B4" s="4"/>
      <c r="C4" s="4" t="s">
        <v>323</v>
      </c>
      <c r="D4" s="4"/>
      <c r="E4" s="7">
        <f>SUM(E5:G6)</f>
        <v>70</v>
      </c>
      <c r="F4" s="7"/>
      <c r="G4" s="7"/>
    </row>
    <row r="5" ht="24" customHeight="1" spans="1:7">
      <c r="A5" s="4"/>
      <c r="B5" s="4"/>
      <c r="C5" s="4" t="s">
        <v>324</v>
      </c>
      <c r="D5" s="4"/>
      <c r="E5" s="7">
        <f>'[3]4-6项目申报表 (退休村医保险)'!B4/10000</f>
        <v>70</v>
      </c>
      <c r="F5" s="7"/>
      <c r="G5" s="7"/>
    </row>
    <row r="6" ht="24" customHeight="1" spans="1:7">
      <c r="A6" s="4"/>
      <c r="B6" s="4"/>
      <c r="C6" s="4" t="s">
        <v>325</v>
      </c>
      <c r="D6" s="4"/>
      <c r="E6" s="7"/>
      <c r="F6" s="7"/>
      <c r="G6" s="7"/>
    </row>
    <row r="7" ht="15" customHeight="1" spans="1:7">
      <c r="A7" s="4" t="s">
        <v>326</v>
      </c>
      <c r="B7" s="4" t="s">
        <v>327</v>
      </c>
      <c r="C7" s="4"/>
      <c r="D7" s="4"/>
      <c r="E7" s="4"/>
      <c r="F7" s="4"/>
      <c r="G7" s="4"/>
    </row>
    <row r="8" ht="36" customHeight="1" spans="1:7">
      <c r="A8" s="4"/>
      <c r="B8" s="8" t="s">
        <v>430</v>
      </c>
      <c r="C8" s="8"/>
      <c r="D8" s="8"/>
      <c r="E8" s="8"/>
      <c r="F8" s="8"/>
      <c r="G8" s="8"/>
    </row>
    <row r="9" ht="21" customHeight="1" spans="1:7">
      <c r="A9" s="4" t="s">
        <v>329</v>
      </c>
      <c r="B9" s="4" t="s">
        <v>330</v>
      </c>
      <c r="C9" s="4" t="s">
        <v>331</v>
      </c>
      <c r="D9" s="4" t="s">
        <v>332</v>
      </c>
      <c r="E9" s="4"/>
      <c r="F9" s="4"/>
      <c r="G9" s="4" t="s">
        <v>333</v>
      </c>
    </row>
    <row r="10" ht="20" customHeight="1" spans="1:7">
      <c r="A10" s="4"/>
      <c r="B10" s="9" t="s">
        <v>334</v>
      </c>
      <c r="C10" s="4" t="s">
        <v>335</v>
      </c>
      <c r="D10" s="10" t="s">
        <v>431</v>
      </c>
      <c r="E10" s="10"/>
      <c r="F10" s="10"/>
      <c r="G10" s="17" t="s">
        <v>432</v>
      </c>
    </row>
    <row r="11" ht="20" customHeight="1" spans="1:7">
      <c r="A11" s="4"/>
      <c r="B11" s="11"/>
      <c r="C11" s="4" t="s">
        <v>338</v>
      </c>
      <c r="D11" s="12" t="s">
        <v>339</v>
      </c>
      <c r="E11" s="13"/>
      <c r="F11" s="14"/>
      <c r="G11" s="4"/>
    </row>
    <row r="12" ht="20" customHeight="1" spans="1:7">
      <c r="A12" s="4"/>
      <c r="B12" s="15"/>
      <c r="C12" s="4" t="s">
        <v>340</v>
      </c>
      <c r="D12" s="12" t="s">
        <v>339</v>
      </c>
      <c r="E12" s="13"/>
      <c r="F12" s="14"/>
      <c r="G12" s="4"/>
    </row>
    <row r="13" ht="20" customHeight="1" spans="1:7">
      <c r="A13" s="4"/>
      <c r="B13" s="4" t="s">
        <v>341</v>
      </c>
      <c r="C13" s="4" t="s">
        <v>342</v>
      </c>
      <c r="D13" s="10" t="s">
        <v>433</v>
      </c>
      <c r="E13" s="10"/>
      <c r="F13" s="10"/>
      <c r="G13" s="17" t="s">
        <v>434</v>
      </c>
    </row>
    <row r="14" ht="20" customHeight="1" spans="1:7">
      <c r="A14" s="4"/>
      <c r="B14" s="4"/>
      <c r="C14" s="4"/>
      <c r="D14" s="10" t="s">
        <v>353</v>
      </c>
      <c r="E14" s="10"/>
      <c r="F14" s="10"/>
      <c r="G14" s="17"/>
    </row>
    <row r="15" ht="20" customHeight="1" spans="1:7">
      <c r="A15" s="4"/>
      <c r="B15" s="4"/>
      <c r="C15" s="4" t="s">
        <v>347</v>
      </c>
      <c r="D15" s="10" t="s">
        <v>435</v>
      </c>
      <c r="E15" s="10"/>
      <c r="F15" s="10"/>
      <c r="G15" s="16">
        <v>1</v>
      </c>
    </row>
    <row r="16" ht="20" customHeight="1" spans="1:7">
      <c r="A16" s="4"/>
      <c r="B16" s="4"/>
      <c r="C16" s="4"/>
      <c r="D16" s="10" t="s">
        <v>436</v>
      </c>
      <c r="E16" s="10"/>
      <c r="F16" s="10"/>
      <c r="G16" s="18">
        <v>1</v>
      </c>
    </row>
    <row r="17" ht="20" customHeight="1" spans="1:7">
      <c r="A17" s="4"/>
      <c r="B17" s="4"/>
      <c r="C17" s="4" t="s">
        <v>350</v>
      </c>
      <c r="D17" s="10" t="s">
        <v>437</v>
      </c>
      <c r="E17" s="10"/>
      <c r="F17" s="10"/>
      <c r="G17" s="16">
        <v>1</v>
      </c>
    </row>
    <row r="18" ht="20" customHeight="1" spans="1:7">
      <c r="A18" s="4"/>
      <c r="B18" s="4"/>
      <c r="C18" s="4"/>
      <c r="D18" s="10" t="s">
        <v>353</v>
      </c>
      <c r="E18" s="10"/>
      <c r="F18" s="10"/>
      <c r="G18" s="17"/>
    </row>
    <row r="19" ht="20" customHeight="1" spans="1:7">
      <c r="A19" s="4"/>
      <c r="B19" s="4" t="s">
        <v>354</v>
      </c>
      <c r="C19" s="4" t="s">
        <v>355</v>
      </c>
      <c r="D19" s="10" t="s">
        <v>339</v>
      </c>
      <c r="E19" s="10"/>
      <c r="F19" s="10"/>
      <c r="G19" s="4"/>
    </row>
    <row r="20" ht="20" customHeight="1" spans="1:7">
      <c r="A20" s="4"/>
      <c r="B20" s="4"/>
      <c r="C20" s="4"/>
      <c r="D20" s="10" t="s">
        <v>353</v>
      </c>
      <c r="E20" s="10"/>
      <c r="F20" s="10"/>
      <c r="G20" s="17"/>
    </row>
    <row r="21" ht="20" customHeight="1" spans="1:7">
      <c r="A21" s="4"/>
      <c r="B21" s="4"/>
      <c r="C21" s="4" t="s">
        <v>356</v>
      </c>
      <c r="D21" s="10" t="s">
        <v>438</v>
      </c>
      <c r="E21" s="10"/>
      <c r="F21" s="10"/>
      <c r="G21" s="4" t="s">
        <v>427</v>
      </c>
    </row>
    <row r="22" ht="20" customHeight="1" spans="1:7">
      <c r="A22" s="4"/>
      <c r="B22" s="4"/>
      <c r="C22" s="4"/>
      <c r="D22" s="10" t="s">
        <v>353</v>
      </c>
      <c r="E22" s="10"/>
      <c r="F22" s="10"/>
      <c r="G22" s="17"/>
    </row>
    <row r="23" ht="20" customHeight="1" spans="1:7">
      <c r="A23" s="4"/>
      <c r="B23" s="4"/>
      <c r="C23" s="4" t="s">
        <v>360</v>
      </c>
      <c r="D23" s="10" t="s">
        <v>339</v>
      </c>
      <c r="E23" s="10"/>
      <c r="F23" s="10"/>
      <c r="G23" s="4"/>
    </row>
    <row r="24" ht="20" customHeight="1" spans="1:7">
      <c r="A24" s="4"/>
      <c r="B24" s="4"/>
      <c r="C24" s="4"/>
      <c r="D24" s="10" t="s">
        <v>353</v>
      </c>
      <c r="E24" s="10"/>
      <c r="F24" s="10"/>
      <c r="G24" s="4"/>
    </row>
    <row r="25" ht="20" customHeight="1" spans="1:7">
      <c r="A25" s="4"/>
      <c r="B25" s="4"/>
      <c r="C25" s="4" t="s">
        <v>361</v>
      </c>
      <c r="D25" s="10" t="s">
        <v>339</v>
      </c>
      <c r="E25" s="10"/>
      <c r="F25" s="10"/>
      <c r="G25" s="4"/>
    </row>
    <row r="26" ht="20" customHeight="1" spans="1:7">
      <c r="A26" s="4"/>
      <c r="B26" s="4"/>
      <c r="C26" s="4"/>
      <c r="D26" s="10" t="s">
        <v>353</v>
      </c>
      <c r="E26" s="10"/>
      <c r="F26" s="10"/>
      <c r="G26" s="4"/>
    </row>
    <row r="27" ht="20" customHeight="1" spans="1:7">
      <c r="A27" s="4"/>
      <c r="B27" s="4" t="s">
        <v>364</v>
      </c>
      <c r="C27" s="4" t="s">
        <v>365</v>
      </c>
      <c r="D27" s="10" t="s">
        <v>439</v>
      </c>
      <c r="E27" s="10"/>
      <c r="F27" s="10"/>
      <c r="G27" s="17" t="s">
        <v>395</v>
      </c>
    </row>
    <row r="28" ht="26" customHeight="1" spans="1:7">
      <c r="A28" s="4"/>
      <c r="B28" s="4"/>
      <c r="C28" s="4"/>
      <c r="D28" s="10" t="s">
        <v>353</v>
      </c>
      <c r="E28" s="10"/>
      <c r="F28" s="10"/>
      <c r="G28" s="17"/>
    </row>
    <row r="29" ht="29" customHeight="1" spans="1:7">
      <c r="A29" s="19" t="s">
        <v>313</v>
      </c>
      <c r="B29" s="20"/>
      <c r="C29" s="20"/>
      <c r="D29" s="20"/>
      <c r="E29" s="20"/>
      <c r="F29" s="20"/>
      <c r="G29" s="21"/>
    </row>
    <row r="30" ht="10" customHeight="1" spans="1:7">
      <c r="A30" s="22"/>
      <c r="B30" s="23"/>
      <c r="C30" s="23"/>
      <c r="D30" s="23"/>
      <c r="E30" s="23"/>
      <c r="F30" s="23"/>
      <c r="G30" s="24"/>
    </row>
    <row r="31" ht="10" customHeight="1" spans="1:7">
      <c r="A31" s="22"/>
      <c r="B31" s="23"/>
      <c r="C31" s="23"/>
      <c r="D31" s="23"/>
      <c r="E31" s="23"/>
      <c r="F31" s="23"/>
      <c r="G31" s="24"/>
    </row>
    <row r="32" ht="10" customHeight="1" spans="1:7">
      <c r="A32" s="25"/>
      <c r="B32" s="26"/>
      <c r="C32" s="26"/>
      <c r="D32" s="26"/>
      <c r="E32" s="26"/>
      <c r="F32" s="26"/>
      <c r="G32" s="2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29:G32"/>
    <mergeCell ref="A4:B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5"/>
  <sheetViews>
    <sheetView workbookViewId="0">
      <selection activeCell="A1" sqref="A1:G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26" t="s">
        <v>53</v>
      </c>
    </row>
    <row r="2" spans="1:2">
      <c r="A2" s="127"/>
      <c r="B2" t="s">
        <v>1</v>
      </c>
    </row>
    <row r="3" ht="20" customHeight="1" spans="1:2">
      <c r="A3" s="75" t="s">
        <v>4</v>
      </c>
      <c r="B3" s="75" t="s">
        <v>5</v>
      </c>
    </row>
    <row r="4" ht="20" customHeight="1" spans="1:2">
      <c r="A4" s="128" t="s">
        <v>54</v>
      </c>
      <c r="B4" s="78">
        <v>1134.4</v>
      </c>
    </row>
    <row r="5" ht="20" customHeight="1" spans="1:2">
      <c r="A5" s="73"/>
      <c r="B5" s="78">
        <v>1134.4</v>
      </c>
    </row>
    <row r="6" ht="20" customHeight="1" spans="1:2">
      <c r="A6" s="77" t="s">
        <v>55</v>
      </c>
      <c r="B6" s="78"/>
    </row>
    <row r="7" ht="20" customHeight="1" spans="1:2">
      <c r="A7" s="77" t="s">
        <v>56</v>
      </c>
      <c r="B7" s="78"/>
    </row>
    <row r="8" ht="20" customHeight="1" spans="1:2">
      <c r="A8" s="77" t="s">
        <v>57</v>
      </c>
      <c r="B8" s="78"/>
    </row>
    <row r="9" ht="20" customHeight="1" spans="1:2">
      <c r="A9" s="77" t="s">
        <v>58</v>
      </c>
      <c r="B9" s="78"/>
    </row>
    <row r="10" ht="20" customHeight="1" spans="1:2">
      <c r="A10" s="77" t="s">
        <v>59</v>
      </c>
      <c r="B10" s="78"/>
    </row>
    <row r="11" ht="20" customHeight="1" spans="1:2">
      <c r="A11" s="77" t="s">
        <v>60</v>
      </c>
      <c r="B11" s="78"/>
    </row>
    <row r="12" ht="20" customHeight="1" spans="1:2">
      <c r="A12" s="77" t="s">
        <v>61</v>
      </c>
      <c r="B12" s="78"/>
    </row>
    <row r="13" ht="20" customHeight="1" spans="1:2">
      <c r="A13" s="77" t="s">
        <v>62</v>
      </c>
      <c r="B13" s="78"/>
    </row>
    <row r="14" ht="20" customHeight="1" spans="1:2">
      <c r="A14" s="77" t="s">
        <v>63</v>
      </c>
      <c r="B14" s="78">
        <f>B4</f>
        <v>1134.4</v>
      </c>
    </row>
    <row r="15" ht="20" customHeight="1" spans="1:2">
      <c r="A15" s="73" t="s">
        <v>64</v>
      </c>
      <c r="B15" s="78"/>
    </row>
    <row r="16" ht="20" customHeight="1" spans="1:2">
      <c r="A16" s="73" t="s">
        <v>64</v>
      </c>
      <c r="B16" s="78"/>
    </row>
    <row r="17" ht="20" customHeight="1" spans="1:2">
      <c r="A17" s="73" t="s">
        <v>64</v>
      </c>
      <c r="B17" s="78"/>
    </row>
    <row r="18" ht="20" customHeight="1" spans="1:2">
      <c r="A18" s="73" t="s">
        <v>64</v>
      </c>
      <c r="B18" s="78"/>
    </row>
    <row r="19" ht="20" customHeight="1" spans="1:2">
      <c r="A19" s="73" t="s">
        <v>64</v>
      </c>
      <c r="B19" s="78"/>
    </row>
    <row r="20" ht="20" customHeight="1" spans="1:2">
      <c r="A20" s="77" t="s">
        <v>65</v>
      </c>
      <c r="B20" s="78"/>
    </row>
    <row r="21" ht="20" customHeight="1" spans="1:2">
      <c r="A21" s="73"/>
      <c r="B21" s="78"/>
    </row>
    <row r="22" ht="20" customHeight="1" spans="1:2">
      <c r="A22" s="77" t="s">
        <v>66</v>
      </c>
      <c r="B22" s="78"/>
    </row>
    <row r="23" ht="20" customHeight="1" spans="1:2">
      <c r="A23" s="73"/>
      <c r="B23" s="78"/>
    </row>
    <row r="24" ht="20" customHeight="1" spans="1:2">
      <c r="A24" s="77" t="s">
        <v>67</v>
      </c>
      <c r="B24" s="78">
        <f>B14+B20+B22</f>
        <v>1134.4</v>
      </c>
    </row>
    <row r="25" spans="1:1">
      <c r="A25" s="122" t="s">
        <v>68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ht="28" customHeight="1" spans="1:7">
      <c r="A1" s="2" t="s">
        <v>314</v>
      </c>
      <c r="B1" s="3"/>
      <c r="C1" s="3"/>
      <c r="D1" s="3"/>
      <c r="E1" s="3"/>
      <c r="F1" s="3"/>
      <c r="G1" s="3"/>
    </row>
    <row r="2" ht="24" customHeight="1" spans="1:7">
      <c r="A2" s="4" t="s">
        <v>315</v>
      </c>
      <c r="B2" s="4"/>
      <c r="C2" s="4" t="s">
        <v>440</v>
      </c>
      <c r="D2" s="4"/>
      <c r="E2" s="4" t="s">
        <v>317</v>
      </c>
      <c r="F2" s="4" t="s">
        <v>318</v>
      </c>
      <c r="G2" s="4"/>
    </row>
    <row r="3" ht="24" customHeight="1" spans="1:7">
      <c r="A3" s="4" t="s">
        <v>319</v>
      </c>
      <c r="B3" s="4"/>
      <c r="C3" s="4" t="s">
        <v>148</v>
      </c>
      <c r="D3" s="4"/>
      <c r="E3" s="4" t="s">
        <v>320</v>
      </c>
      <c r="F3" s="4" t="s">
        <v>321</v>
      </c>
      <c r="G3" s="4"/>
    </row>
    <row r="4" ht="24" customHeight="1" spans="1:7">
      <c r="A4" s="4" t="s">
        <v>322</v>
      </c>
      <c r="B4" s="4"/>
      <c r="C4" s="4" t="s">
        <v>323</v>
      </c>
      <c r="D4" s="4"/>
      <c r="E4" s="7">
        <f>SUM(E5:G6)</f>
        <v>25</v>
      </c>
      <c r="F4" s="7"/>
      <c r="G4" s="7"/>
    </row>
    <row r="5" ht="24" customHeight="1" spans="1:7">
      <c r="A5" s="4"/>
      <c r="B5" s="4"/>
      <c r="C5" s="4" t="s">
        <v>324</v>
      </c>
      <c r="D5" s="4"/>
      <c r="E5" s="7">
        <f>'[3]4-7项目申报表 (老年事业费)'!B4/10000</f>
        <v>25</v>
      </c>
      <c r="F5" s="7"/>
      <c r="G5" s="7"/>
    </row>
    <row r="6" ht="24" customHeight="1" spans="1:7">
      <c r="A6" s="4"/>
      <c r="B6" s="4"/>
      <c r="C6" s="4" t="s">
        <v>325</v>
      </c>
      <c r="D6" s="4"/>
      <c r="E6" s="7"/>
      <c r="F6" s="7"/>
      <c r="G6" s="7"/>
    </row>
    <row r="7" ht="15" customHeight="1" spans="1:7">
      <c r="A7" s="4" t="s">
        <v>326</v>
      </c>
      <c r="B7" s="4" t="s">
        <v>327</v>
      </c>
      <c r="C7" s="4"/>
      <c r="D7" s="4"/>
      <c r="E7" s="4"/>
      <c r="F7" s="4"/>
      <c r="G7" s="4"/>
    </row>
    <row r="8" ht="36" customHeight="1" spans="1:7">
      <c r="A8" s="4"/>
      <c r="B8" s="8" t="s">
        <v>441</v>
      </c>
      <c r="C8" s="8"/>
      <c r="D8" s="8"/>
      <c r="E8" s="8"/>
      <c r="F8" s="8"/>
      <c r="G8" s="8"/>
    </row>
    <row r="9" ht="21" customHeight="1" spans="1:7">
      <c r="A9" s="4" t="s">
        <v>329</v>
      </c>
      <c r="B9" s="4" t="s">
        <v>330</v>
      </c>
      <c r="C9" s="4" t="s">
        <v>331</v>
      </c>
      <c r="D9" s="4" t="s">
        <v>332</v>
      </c>
      <c r="E9" s="4"/>
      <c r="F9" s="4"/>
      <c r="G9" s="4" t="s">
        <v>333</v>
      </c>
    </row>
    <row r="10" ht="20" customHeight="1" spans="1:7">
      <c r="A10" s="4"/>
      <c r="B10" s="9" t="s">
        <v>334</v>
      </c>
      <c r="C10" s="4" t="s">
        <v>335</v>
      </c>
      <c r="D10" s="10" t="s">
        <v>442</v>
      </c>
      <c r="E10" s="10"/>
      <c r="F10" s="10"/>
      <c r="G10" s="17" t="s">
        <v>443</v>
      </c>
    </row>
    <row r="11" ht="20" customHeight="1" spans="1:7">
      <c r="A11" s="4"/>
      <c r="B11" s="11"/>
      <c r="C11" s="4" t="s">
        <v>338</v>
      </c>
      <c r="D11" s="12" t="s">
        <v>339</v>
      </c>
      <c r="E11" s="13"/>
      <c r="F11" s="14"/>
      <c r="G11" s="4"/>
    </row>
    <row r="12" ht="20" customHeight="1" spans="1:7">
      <c r="A12" s="4"/>
      <c r="B12" s="15"/>
      <c r="C12" s="4" t="s">
        <v>340</v>
      </c>
      <c r="D12" s="12" t="s">
        <v>339</v>
      </c>
      <c r="E12" s="13"/>
      <c r="F12" s="14"/>
      <c r="G12" s="4"/>
    </row>
    <row r="13" ht="20" customHeight="1" spans="1:7">
      <c r="A13" s="4"/>
      <c r="B13" s="4" t="s">
        <v>341</v>
      </c>
      <c r="C13" s="4" t="s">
        <v>342</v>
      </c>
      <c r="D13" s="10" t="s">
        <v>444</v>
      </c>
      <c r="E13" s="10"/>
      <c r="F13" s="10"/>
      <c r="G13" s="18" t="s">
        <v>445</v>
      </c>
    </row>
    <row r="14" ht="20" customHeight="1" spans="1:7">
      <c r="A14" s="4"/>
      <c r="B14" s="4"/>
      <c r="C14" s="4"/>
      <c r="D14" s="10" t="s">
        <v>353</v>
      </c>
      <c r="E14" s="10"/>
      <c r="F14" s="10"/>
      <c r="G14" s="17"/>
    </row>
    <row r="15" ht="20" customHeight="1" spans="1:7">
      <c r="A15" s="4"/>
      <c r="B15" s="4"/>
      <c r="C15" s="4" t="s">
        <v>347</v>
      </c>
      <c r="D15" s="10" t="s">
        <v>446</v>
      </c>
      <c r="E15" s="10"/>
      <c r="F15" s="10"/>
      <c r="G15" s="18">
        <v>1</v>
      </c>
    </row>
    <row r="16" ht="20" customHeight="1" spans="1:7">
      <c r="A16" s="4"/>
      <c r="B16" s="4"/>
      <c r="C16" s="4"/>
      <c r="D16" s="10" t="s">
        <v>447</v>
      </c>
      <c r="E16" s="10"/>
      <c r="F16" s="10"/>
      <c r="G16" s="18">
        <v>1</v>
      </c>
    </row>
    <row r="17" ht="20" customHeight="1" spans="1:7">
      <c r="A17" s="4"/>
      <c r="B17" s="4"/>
      <c r="C17" s="4" t="s">
        <v>350</v>
      </c>
      <c r="D17" s="10" t="s">
        <v>448</v>
      </c>
      <c r="E17" s="10"/>
      <c r="F17" s="10"/>
      <c r="G17" s="4" t="s">
        <v>449</v>
      </c>
    </row>
    <row r="18" ht="20" customHeight="1" spans="1:7">
      <c r="A18" s="4"/>
      <c r="B18" s="4"/>
      <c r="C18" s="4"/>
      <c r="D18" s="10" t="s">
        <v>353</v>
      </c>
      <c r="E18" s="10"/>
      <c r="F18" s="10"/>
      <c r="G18" s="17"/>
    </row>
    <row r="19" ht="20" customHeight="1" spans="1:7">
      <c r="A19" s="4"/>
      <c r="B19" s="4" t="s">
        <v>354</v>
      </c>
      <c r="C19" s="4" t="s">
        <v>355</v>
      </c>
      <c r="D19" s="10" t="s">
        <v>450</v>
      </c>
      <c r="E19" s="10"/>
      <c r="F19" s="10"/>
      <c r="G19" s="4" t="s">
        <v>451</v>
      </c>
    </row>
    <row r="20" ht="20" customHeight="1" spans="1:7">
      <c r="A20" s="4"/>
      <c r="B20" s="4"/>
      <c r="C20" s="4"/>
      <c r="D20" s="10" t="s">
        <v>353</v>
      </c>
      <c r="E20" s="10"/>
      <c r="F20" s="10"/>
      <c r="G20" s="17"/>
    </row>
    <row r="21" ht="20" customHeight="1" spans="1:7">
      <c r="A21" s="4"/>
      <c r="B21" s="4"/>
      <c r="C21" s="4" t="s">
        <v>356</v>
      </c>
      <c r="D21" s="10" t="s">
        <v>452</v>
      </c>
      <c r="E21" s="10"/>
      <c r="F21" s="10"/>
      <c r="G21" s="4" t="s">
        <v>453</v>
      </c>
    </row>
    <row r="22" ht="20" customHeight="1" spans="1:7">
      <c r="A22" s="4"/>
      <c r="B22" s="4"/>
      <c r="C22" s="4"/>
      <c r="D22" s="10" t="s">
        <v>454</v>
      </c>
      <c r="E22" s="10"/>
      <c r="F22" s="10"/>
      <c r="G22" s="4" t="s">
        <v>358</v>
      </c>
    </row>
    <row r="23" ht="20" customHeight="1" spans="1:7">
      <c r="A23" s="4"/>
      <c r="B23" s="4"/>
      <c r="C23" s="4" t="s">
        <v>360</v>
      </c>
      <c r="D23" s="10" t="s">
        <v>339</v>
      </c>
      <c r="E23" s="10"/>
      <c r="F23" s="10"/>
      <c r="G23" s="4"/>
    </row>
    <row r="24" ht="20" customHeight="1" spans="1:7">
      <c r="A24" s="4"/>
      <c r="B24" s="4"/>
      <c r="C24" s="4"/>
      <c r="D24" s="10" t="s">
        <v>353</v>
      </c>
      <c r="E24" s="10"/>
      <c r="F24" s="10"/>
      <c r="G24" s="4"/>
    </row>
    <row r="25" ht="20" customHeight="1" spans="1:7">
      <c r="A25" s="4"/>
      <c r="B25" s="4"/>
      <c r="C25" s="4" t="s">
        <v>361</v>
      </c>
      <c r="D25" s="10" t="s">
        <v>339</v>
      </c>
      <c r="E25" s="10"/>
      <c r="F25" s="10"/>
      <c r="G25" s="4"/>
    </row>
    <row r="26" ht="20" customHeight="1" spans="1:7">
      <c r="A26" s="4"/>
      <c r="B26" s="4"/>
      <c r="C26" s="4"/>
      <c r="D26" s="10" t="s">
        <v>353</v>
      </c>
      <c r="E26" s="10"/>
      <c r="F26" s="10"/>
      <c r="G26" s="4"/>
    </row>
    <row r="27" ht="20" customHeight="1" spans="1:7">
      <c r="A27" s="4"/>
      <c r="B27" s="4" t="s">
        <v>364</v>
      </c>
      <c r="C27" s="4" t="s">
        <v>365</v>
      </c>
      <c r="D27" s="10" t="s">
        <v>455</v>
      </c>
      <c r="E27" s="10"/>
      <c r="F27" s="10"/>
      <c r="G27" s="17" t="s">
        <v>395</v>
      </c>
    </row>
    <row r="28" ht="26" customHeight="1" spans="1:7">
      <c r="A28" s="4"/>
      <c r="B28" s="4"/>
      <c r="C28" s="4"/>
      <c r="D28" s="10" t="s">
        <v>353</v>
      </c>
      <c r="E28" s="10"/>
      <c r="F28" s="10"/>
      <c r="G28" s="17"/>
    </row>
    <row r="29" ht="29" customHeight="1" spans="1:7">
      <c r="A29" s="19" t="s">
        <v>313</v>
      </c>
      <c r="B29" s="20"/>
      <c r="C29" s="20"/>
      <c r="D29" s="20"/>
      <c r="E29" s="20"/>
      <c r="F29" s="20"/>
      <c r="G29" s="21"/>
    </row>
    <row r="30" ht="10" customHeight="1" spans="1:7">
      <c r="A30" s="22"/>
      <c r="B30" s="23"/>
      <c r="C30" s="23"/>
      <c r="D30" s="23"/>
      <c r="E30" s="23"/>
      <c r="F30" s="23"/>
      <c r="G30" s="24"/>
    </row>
    <row r="31" ht="10" customHeight="1" spans="1:7">
      <c r="A31" s="22"/>
      <c r="B31" s="23"/>
      <c r="C31" s="23"/>
      <c r="D31" s="23"/>
      <c r="E31" s="23"/>
      <c r="F31" s="23"/>
      <c r="G31" s="24"/>
    </row>
    <row r="32" ht="10" customHeight="1" spans="1:7">
      <c r="A32" s="25"/>
      <c r="B32" s="26"/>
      <c r="C32" s="26"/>
      <c r="D32" s="26"/>
      <c r="E32" s="26"/>
      <c r="F32" s="26"/>
      <c r="G32" s="2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29:G32"/>
    <mergeCell ref="A4:B6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ht="28" customHeight="1" spans="1:7">
      <c r="A1" s="2" t="s">
        <v>314</v>
      </c>
      <c r="B1" s="3"/>
      <c r="C1" s="3"/>
      <c r="D1" s="3"/>
      <c r="E1" s="3"/>
      <c r="F1" s="3"/>
      <c r="G1" s="3"/>
    </row>
    <row r="2" ht="24" customHeight="1" spans="1:7">
      <c r="A2" s="4" t="s">
        <v>315</v>
      </c>
      <c r="B2" s="4"/>
      <c r="C2" s="4" t="s">
        <v>456</v>
      </c>
      <c r="D2" s="4"/>
      <c r="E2" s="4" t="s">
        <v>317</v>
      </c>
      <c r="F2" s="4" t="s">
        <v>318</v>
      </c>
      <c r="G2" s="4"/>
    </row>
    <row r="3" ht="24" customHeight="1" spans="1:7">
      <c r="A3" s="4" t="s">
        <v>319</v>
      </c>
      <c r="B3" s="4"/>
      <c r="C3" s="4" t="s">
        <v>148</v>
      </c>
      <c r="D3" s="4"/>
      <c r="E3" s="4" t="s">
        <v>320</v>
      </c>
      <c r="F3" s="4" t="s">
        <v>321</v>
      </c>
      <c r="G3" s="4"/>
    </row>
    <row r="4" ht="24" customHeight="1" spans="1:7">
      <c r="A4" s="4" t="s">
        <v>322</v>
      </c>
      <c r="B4" s="4"/>
      <c r="C4" s="4" t="s">
        <v>323</v>
      </c>
      <c r="D4" s="4"/>
      <c r="E4" s="7">
        <f>SUM(E5:G6)</f>
        <v>33.3</v>
      </c>
      <c r="F4" s="7"/>
      <c r="G4" s="7"/>
    </row>
    <row r="5" ht="24" customHeight="1" spans="1:7">
      <c r="A5" s="4"/>
      <c r="B5" s="4"/>
      <c r="C5" s="4" t="s">
        <v>324</v>
      </c>
      <c r="D5" s="4"/>
      <c r="E5" s="7">
        <f>'[3]4-8项目申报表 (乡村医师补助)'!B4/10000</f>
        <v>33.3</v>
      </c>
      <c r="F5" s="7"/>
      <c r="G5" s="7"/>
    </row>
    <row r="6" ht="24" customHeight="1" spans="1:7">
      <c r="A6" s="4"/>
      <c r="B6" s="4"/>
      <c r="C6" s="4" t="s">
        <v>325</v>
      </c>
      <c r="D6" s="4"/>
      <c r="E6" s="7"/>
      <c r="F6" s="7"/>
      <c r="G6" s="7"/>
    </row>
    <row r="7" ht="15" customHeight="1" spans="1:7">
      <c r="A7" s="4" t="s">
        <v>326</v>
      </c>
      <c r="B7" s="4" t="s">
        <v>327</v>
      </c>
      <c r="C7" s="4"/>
      <c r="D7" s="4"/>
      <c r="E7" s="4"/>
      <c r="F7" s="4"/>
      <c r="G7" s="4"/>
    </row>
    <row r="8" ht="36" customHeight="1" spans="1:7">
      <c r="A8" s="4"/>
      <c r="B8" s="8" t="s">
        <v>457</v>
      </c>
      <c r="C8" s="8"/>
      <c r="D8" s="8"/>
      <c r="E8" s="8"/>
      <c r="F8" s="8"/>
      <c r="G8" s="8"/>
    </row>
    <row r="9" ht="21" customHeight="1" spans="1:7">
      <c r="A9" s="4" t="s">
        <v>329</v>
      </c>
      <c r="B9" s="4" t="s">
        <v>330</v>
      </c>
      <c r="C9" s="4" t="s">
        <v>331</v>
      </c>
      <c r="D9" s="4" t="s">
        <v>332</v>
      </c>
      <c r="E9" s="4"/>
      <c r="F9" s="4"/>
      <c r="G9" s="4" t="s">
        <v>333</v>
      </c>
    </row>
    <row r="10" ht="20" customHeight="1" spans="1:7">
      <c r="A10" s="4"/>
      <c r="B10" s="9" t="s">
        <v>334</v>
      </c>
      <c r="C10" s="4" t="s">
        <v>335</v>
      </c>
      <c r="D10" s="10" t="s">
        <v>458</v>
      </c>
      <c r="E10" s="10"/>
      <c r="F10" s="10"/>
      <c r="G10" s="17" t="s">
        <v>459</v>
      </c>
    </row>
    <row r="11" ht="20" customHeight="1" spans="1:7">
      <c r="A11" s="4"/>
      <c r="B11" s="11"/>
      <c r="C11" s="4" t="s">
        <v>338</v>
      </c>
      <c r="D11" s="12" t="s">
        <v>339</v>
      </c>
      <c r="E11" s="13"/>
      <c r="F11" s="14"/>
      <c r="G11" s="4"/>
    </row>
    <row r="12" ht="20" customHeight="1" spans="1:7">
      <c r="A12" s="4"/>
      <c r="B12" s="15"/>
      <c r="C12" s="4" t="s">
        <v>340</v>
      </c>
      <c r="D12" s="12" t="s">
        <v>339</v>
      </c>
      <c r="E12" s="13"/>
      <c r="F12" s="14"/>
      <c r="G12" s="4"/>
    </row>
    <row r="13" ht="20" customHeight="1" spans="1:7">
      <c r="A13" s="4"/>
      <c r="B13" s="4" t="s">
        <v>341</v>
      </c>
      <c r="C13" s="4" t="s">
        <v>342</v>
      </c>
      <c r="D13" s="10" t="s">
        <v>460</v>
      </c>
      <c r="E13" s="10"/>
      <c r="F13" s="10"/>
      <c r="G13" s="17" t="s">
        <v>461</v>
      </c>
    </row>
    <row r="14" ht="20" customHeight="1" spans="1:7">
      <c r="A14" s="4"/>
      <c r="B14" s="4"/>
      <c r="C14" s="4"/>
      <c r="D14" s="10" t="s">
        <v>353</v>
      </c>
      <c r="E14" s="10"/>
      <c r="F14" s="10"/>
      <c r="G14" s="17"/>
    </row>
    <row r="15" ht="20" customHeight="1" spans="1:7">
      <c r="A15" s="4"/>
      <c r="B15" s="4"/>
      <c r="C15" s="4" t="s">
        <v>347</v>
      </c>
      <c r="D15" s="10" t="s">
        <v>462</v>
      </c>
      <c r="E15" s="10"/>
      <c r="F15" s="10"/>
      <c r="G15" s="4" t="s">
        <v>463</v>
      </c>
    </row>
    <row r="16" ht="20" customHeight="1" spans="1:7">
      <c r="A16" s="4"/>
      <c r="B16" s="4"/>
      <c r="C16" s="4"/>
      <c r="D16" s="10" t="s">
        <v>353</v>
      </c>
      <c r="E16" s="10"/>
      <c r="F16" s="10"/>
      <c r="G16" s="17"/>
    </row>
    <row r="17" ht="20" customHeight="1" spans="1:7">
      <c r="A17" s="4"/>
      <c r="B17" s="4"/>
      <c r="C17" s="4" t="s">
        <v>350</v>
      </c>
      <c r="D17" s="10" t="s">
        <v>351</v>
      </c>
      <c r="E17" s="10"/>
      <c r="F17" s="10"/>
      <c r="G17" s="17" t="s">
        <v>464</v>
      </c>
    </row>
    <row r="18" ht="20" customHeight="1" spans="1:7">
      <c r="A18" s="4"/>
      <c r="B18" s="4"/>
      <c r="C18" s="4"/>
      <c r="D18" s="10" t="s">
        <v>353</v>
      </c>
      <c r="E18" s="10"/>
      <c r="F18" s="10"/>
      <c r="G18" s="17"/>
    </row>
    <row r="19" ht="20" customHeight="1" spans="1:7">
      <c r="A19" s="4"/>
      <c r="B19" s="4" t="s">
        <v>354</v>
      </c>
      <c r="C19" s="4" t="s">
        <v>355</v>
      </c>
      <c r="D19" s="10" t="s">
        <v>339</v>
      </c>
      <c r="E19" s="10"/>
      <c r="F19" s="10"/>
      <c r="G19" s="17"/>
    </row>
    <row r="20" ht="20" customHeight="1" spans="1:7">
      <c r="A20" s="4"/>
      <c r="B20" s="4"/>
      <c r="C20" s="4"/>
      <c r="D20" s="10" t="s">
        <v>353</v>
      </c>
      <c r="E20" s="10"/>
      <c r="F20" s="10"/>
      <c r="G20" s="17"/>
    </row>
    <row r="21" ht="20" customHeight="1" spans="1:7">
      <c r="A21" s="4"/>
      <c r="B21" s="4"/>
      <c r="C21" s="4" t="s">
        <v>356</v>
      </c>
      <c r="D21" s="10" t="s">
        <v>465</v>
      </c>
      <c r="E21" s="10"/>
      <c r="F21" s="10"/>
      <c r="G21" s="17" t="s">
        <v>294</v>
      </c>
    </row>
    <row r="22" ht="20" customHeight="1" spans="1:7">
      <c r="A22" s="4"/>
      <c r="B22" s="4"/>
      <c r="C22" s="4"/>
      <c r="D22" s="10" t="s">
        <v>353</v>
      </c>
      <c r="E22" s="10"/>
      <c r="F22" s="10"/>
      <c r="G22" s="17"/>
    </row>
    <row r="23" ht="20" customHeight="1" spans="1:7">
      <c r="A23" s="4"/>
      <c r="B23" s="4"/>
      <c r="C23" s="4" t="s">
        <v>360</v>
      </c>
      <c r="D23" s="10" t="s">
        <v>339</v>
      </c>
      <c r="E23" s="10"/>
      <c r="F23" s="10"/>
      <c r="G23" s="4"/>
    </row>
    <row r="24" ht="20" customHeight="1" spans="1:7">
      <c r="A24" s="4"/>
      <c r="B24" s="4"/>
      <c r="C24" s="4"/>
      <c r="D24" s="10" t="s">
        <v>353</v>
      </c>
      <c r="E24" s="10"/>
      <c r="F24" s="10"/>
      <c r="G24" s="4"/>
    </row>
    <row r="25" ht="20" customHeight="1" spans="1:7">
      <c r="A25" s="4"/>
      <c r="B25" s="4"/>
      <c r="C25" s="4" t="s">
        <v>361</v>
      </c>
      <c r="D25" s="10" t="s">
        <v>339</v>
      </c>
      <c r="E25" s="10"/>
      <c r="F25" s="10"/>
      <c r="G25" s="4"/>
    </row>
    <row r="26" ht="20" customHeight="1" spans="1:7">
      <c r="A26" s="4"/>
      <c r="B26" s="4"/>
      <c r="C26" s="4"/>
      <c r="D26" s="10" t="s">
        <v>353</v>
      </c>
      <c r="E26" s="10"/>
      <c r="F26" s="10"/>
      <c r="G26" s="4"/>
    </row>
    <row r="27" ht="20" customHeight="1" spans="1:7">
      <c r="A27" s="4"/>
      <c r="B27" s="4" t="s">
        <v>364</v>
      </c>
      <c r="C27" s="4" t="s">
        <v>365</v>
      </c>
      <c r="D27" s="10" t="s">
        <v>380</v>
      </c>
      <c r="E27" s="10"/>
      <c r="F27" s="10"/>
      <c r="G27" s="17" t="s">
        <v>285</v>
      </c>
    </row>
    <row r="28" ht="26" customHeight="1" spans="1:7">
      <c r="A28" s="4"/>
      <c r="B28" s="4"/>
      <c r="C28" s="4"/>
      <c r="D28" s="10" t="s">
        <v>353</v>
      </c>
      <c r="E28" s="10"/>
      <c r="F28" s="10"/>
      <c r="G28" s="17"/>
    </row>
    <row r="29" ht="29" customHeight="1" spans="1:7">
      <c r="A29" s="19" t="s">
        <v>313</v>
      </c>
      <c r="B29" s="20"/>
      <c r="C29" s="20"/>
      <c r="D29" s="20"/>
      <c r="E29" s="20"/>
      <c r="F29" s="20"/>
      <c r="G29" s="21"/>
    </row>
    <row r="30" ht="10" customHeight="1" spans="1:7">
      <c r="A30" s="22"/>
      <c r="B30" s="23"/>
      <c r="C30" s="23"/>
      <c r="D30" s="23"/>
      <c r="E30" s="23"/>
      <c r="F30" s="23"/>
      <c r="G30" s="24"/>
    </row>
    <row r="31" ht="10" customHeight="1" spans="1:7">
      <c r="A31" s="22"/>
      <c r="B31" s="23"/>
      <c r="C31" s="23"/>
      <c r="D31" s="23"/>
      <c r="E31" s="23"/>
      <c r="F31" s="23"/>
      <c r="G31" s="24"/>
    </row>
    <row r="32" ht="10" customHeight="1" spans="1:7">
      <c r="A32" s="25"/>
      <c r="B32" s="26"/>
      <c r="C32" s="26"/>
      <c r="D32" s="26"/>
      <c r="E32" s="26"/>
      <c r="F32" s="26"/>
      <c r="G32" s="2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29:G32"/>
    <mergeCell ref="A4:B6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ht="28" customHeight="1" spans="1:7">
      <c r="A1" s="2" t="s">
        <v>314</v>
      </c>
      <c r="B1" s="3"/>
      <c r="C1" s="3"/>
      <c r="D1" s="3"/>
      <c r="E1" s="3"/>
      <c r="F1" s="3"/>
      <c r="G1" s="3"/>
    </row>
    <row r="2" ht="24" customHeight="1" spans="1:7">
      <c r="A2" s="4" t="s">
        <v>315</v>
      </c>
      <c r="B2" s="4"/>
      <c r="C2" s="4" t="s">
        <v>466</v>
      </c>
      <c r="D2" s="4"/>
      <c r="E2" s="4" t="s">
        <v>317</v>
      </c>
      <c r="F2" s="4" t="s">
        <v>318</v>
      </c>
      <c r="G2" s="4"/>
    </row>
    <row r="3" ht="24" customHeight="1" spans="1:7">
      <c r="A3" s="4" t="s">
        <v>319</v>
      </c>
      <c r="B3" s="4"/>
      <c r="C3" s="4" t="s">
        <v>148</v>
      </c>
      <c r="D3" s="4"/>
      <c r="E3" s="4" t="s">
        <v>320</v>
      </c>
      <c r="F3" s="4" t="s">
        <v>321</v>
      </c>
      <c r="G3" s="4"/>
    </row>
    <row r="4" ht="24" customHeight="1" spans="1:7">
      <c r="A4" s="4" t="s">
        <v>322</v>
      </c>
      <c r="B4" s="4"/>
      <c r="C4" s="4" t="s">
        <v>323</v>
      </c>
      <c r="D4" s="4"/>
      <c r="E4" s="7">
        <f>SUM(E5:G6)</f>
        <v>48.6</v>
      </c>
      <c r="F4" s="7"/>
      <c r="G4" s="7"/>
    </row>
    <row r="5" ht="24" customHeight="1" spans="1:7">
      <c r="A5" s="4"/>
      <c r="B5" s="4"/>
      <c r="C5" s="4" t="s">
        <v>324</v>
      </c>
      <c r="D5" s="4"/>
      <c r="E5" s="7">
        <f>'[3]4-9项目申报表 (绩效工资)'!B4/10000</f>
        <v>48.6</v>
      </c>
      <c r="F5" s="7"/>
      <c r="G5" s="7"/>
    </row>
    <row r="6" ht="24" customHeight="1" spans="1:7">
      <c r="A6" s="4"/>
      <c r="B6" s="4"/>
      <c r="C6" s="4" t="s">
        <v>325</v>
      </c>
      <c r="D6" s="4"/>
      <c r="E6" s="7"/>
      <c r="F6" s="7"/>
      <c r="G6" s="7"/>
    </row>
    <row r="7" ht="15" customHeight="1" spans="1:7">
      <c r="A7" s="4" t="s">
        <v>326</v>
      </c>
      <c r="B7" s="4" t="s">
        <v>327</v>
      </c>
      <c r="C7" s="4"/>
      <c r="D7" s="4"/>
      <c r="E7" s="4"/>
      <c r="F7" s="4"/>
      <c r="G7" s="4"/>
    </row>
    <row r="8" ht="36" customHeight="1" spans="1:7">
      <c r="A8" s="4"/>
      <c r="B8" s="8" t="s">
        <v>467</v>
      </c>
      <c r="C8" s="8"/>
      <c r="D8" s="8"/>
      <c r="E8" s="8"/>
      <c r="F8" s="8"/>
      <c r="G8" s="8"/>
    </row>
    <row r="9" ht="21" customHeight="1" spans="1:7">
      <c r="A9" s="4" t="s">
        <v>329</v>
      </c>
      <c r="B9" s="4" t="s">
        <v>330</v>
      </c>
      <c r="C9" s="4" t="s">
        <v>331</v>
      </c>
      <c r="D9" s="4" t="s">
        <v>332</v>
      </c>
      <c r="E9" s="4"/>
      <c r="F9" s="4"/>
      <c r="G9" s="4" t="s">
        <v>333</v>
      </c>
    </row>
    <row r="10" ht="20" customHeight="1" spans="1:7">
      <c r="A10" s="4"/>
      <c r="B10" s="9" t="s">
        <v>334</v>
      </c>
      <c r="C10" s="4" t="s">
        <v>335</v>
      </c>
      <c r="D10" s="10" t="s">
        <v>468</v>
      </c>
      <c r="E10" s="10"/>
      <c r="F10" s="10"/>
      <c r="G10" s="4" t="s">
        <v>469</v>
      </c>
    </row>
    <row r="11" ht="20" customHeight="1" spans="1:7">
      <c r="A11" s="4"/>
      <c r="B11" s="11"/>
      <c r="C11" s="4" t="s">
        <v>338</v>
      </c>
      <c r="D11" s="12" t="s">
        <v>339</v>
      </c>
      <c r="E11" s="13"/>
      <c r="F11" s="14"/>
      <c r="G11" s="4"/>
    </row>
    <row r="12" ht="20" customHeight="1" spans="1:7">
      <c r="A12" s="4"/>
      <c r="B12" s="15"/>
      <c r="C12" s="4" t="s">
        <v>340</v>
      </c>
      <c r="D12" s="12" t="s">
        <v>339</v>
      </c>
      <c r="E12" s="13"/>
      <c r="F12" s="14"/>
      <c r="G12" s="4"/>
    </row>
    <row r="13" ht="20" customHeight="1" spans="1:7">
      <c r="A13" s="4"/>
      <c r="B13" s="4" t="s">
        <v>341</v>
      </c>
      <c r="C13" s="4" t="s">
        <v>342</v>
      </c>
      <c r="D13" s="10" t="s">
        <v>470</v>
      </c>
      <c r="E13" s="10"/>
      <c r="F13" s="10"/>
      <c r="G13" s="16" t="s">
        <v>471</v>
      </c>
    </row>
    <row r="14" ht="20" customHeight="1" spans="1:7">
      <c r="A14" s="4"/>
      <c r="B14" s="4"/>
      <c r="C14" s="4"/>
      <c r="D14" s="10" t="s">
        <v>353</v>
      </c>
      <c r="E14" s="10"/>
      <c r="F14" s="10"/>
      <c r="G14" s="17"/>
    </row>
    <row r="15" ht="20" customHeight="1" spans="1:7">
      <c r="A15" s="4"/>
      <c r="B15" s="4"/>
      <c r="C15" s="4" t="s">
        <v>347</v>
      </c>
      <c r="D15" s="10" t="s">
        <v>472</v>
      </c>
      <c r="E15" s="10"/>
      <c r="F15" s="10"/>
      <c r="G15" s="16">
        <v>1</v>
      </c>
    </row>
    <row r="16" ht="20" customHeight="1" spans="1:7">
      <c r="A16" s="4"/>
      <c r="B16" s="4"/>
      <c r="C16" s="4"/>
      <c r="D16" s="10" t="s">
        <v>473</v>
      </c>
      <c r="E16" s="10"/>
      <c r="F16" s="10"/>
      <c r="G16" s="17"/>
    </row>
    <row r="17" ht="20" customHeight="1" spans="1:7">
      <c r="A17" s="4"/>
      <c r="B17" s="4"/>
      <c r="C17" s="4" t="s">
        <v>350</v>
      </c>
      <c r="D17" s="10" t="s">
        <v>474</v>
      </c>
      <c r="E17" s="10"/>
      <c r="F17" s="10"/>
      <c r="G17" s="4" t="s">
        <v>352</v>
      </c>
    </row>
    <row r="18" ht="20" customHeight="1" spans="1:7">
      <c r="A18" s="4"/>
      <c r="B18" s="4"/>
      <c r="C18" s="4"/>
      <c r="D18" s="10" t="s">
        <v>353</v>
      </c>
      <c r="E18" s="10"/>
      <c r="F18" s="10"/>
      <c r="G18" s="17"/>
    </row>
    <row r="19" ht="20" customHeight="1" spans="1:7">
      <c r="A19" s="4"/>
      <c r="B19" s="4" t="s">
        <v>354</v>
      </c>
      <c r="C19" s="4" t="s">
        <v>355</v>
      </c>
      <c r="D19" s="10" t="s">
        <v>339</v>
      </c>
      <c r="E19" s="10"/>
      <c r="F19" s="10"/>
      <c r="G19" s="17"/>
    </row>
    <row r="20" ht="20" customHeight="1" spans="1:7">
      <c r="A20" s="4"/>
      <c r="B20" s="4"/>
      <c r="C20" s="4"/>
      <c r="D20" s="10" t="s">
        <v>353</v>
      </c>
      <c r="E20" s="10"/>
      <c r="F20" s="10"/>
      <c r="G20" s="17"/>
    </row>
    <row r="21" ht="20" customHeight="1" spans="1:7">
      <c r="A21" s="4"/>
      <c r="B21" s="4"/>
      <c r="C21" s="4" t="s">
        <v>356</v>
      </c>
      <c r="D21" s="10" t="s">
        <v>475</v>
      </c>
      <c r="E21" s="10"/>
      <c r="F21" s="10"/>
      <c r="G21" s="17" t="s">
        <v>358</v>
      </c>
    </row>
    <row r="22" ht="20" customHeight="1" spans="1:7">
      <c r="A22" s="4"/>
      <c r="B22" s="4"/>
      <c r="C22" s="4"/>
      <c r="D22" s="10" t="s">
        <v>476</v>
      </c>
      <c r="E22" s="10"/>
      <c r="F22" s="10"/>
      <c r="G22" s="4" t="s">
        <v>427</v>
      </c>
    </row>
    <row r="23" ht="20" customHeight="1" spans="1:7">
      <c r="A23" s="4"/>
      <c r="B23" s="4"/>
      <c r="C23" s="4" t="s">
        <v>360</v>
      </c>
      <c r="D23" s="10" t="s">
        <v>339</v>
      </c>
      <c r="E23" s="10"/>
      <c r="F23" s="10"/>
      <c r="G23" s="4"/>
    </row>
    <row r="24" ht="20" customHeight="1" spans="1:7">
      <c r="A24" s="4"/>
      <c r="B24" s="4"/>
      <c r="C24" s="4"/>
      <c r="D24" s="10" t="s">
        <v>353</v>
      </c>
      <c r="E24" s="10"/>
      <c r="F24" s="10"/>
      <c r="G24" s="4"/>
    </row>
    <row r="25" ht="20" customHeight="1" spans="1:7">
      <c r="A25" s="4"/>
      <c r="B25" s="4"/>
      <c r="C25" s="4" t="s">
        <v>361</v>
      </c>
      <c r="D25" s="10" t="s">
        <v>339</v>
      </c>
      <c r="E25" s="10"/>
      <c r="F25" s="10"/>
      <c r="G25" s="17"/>
    </row>
    <row r="26" ht="20" customHeight="1" spans="1:7">
      <c r="A26" s="4"/>
      <c r="B26" s="4"/>
      <c r="C26" s="4"/>
      <c r="D26" s="10" t="s">
        <v>353</v>
      </c>
      <c r="E26" s="10"/>
      <c r="F26" s="10"/>
      <c r="G26" s="4"/>
    </row>
    <row r="27" ht="20" customHeight="1" spans="1:7">
      <c r="A27" s="4"/>
      <c r="B27" s="4" t="s">
        <v>364</v>
      </c>
      <c r="C27" s="4" t="s">
        <v>365</v>
      </c>
      <c r="D27" s="10" t="s">
        <v>477</v>
      </c>
      <c r="E27" s="10"/>
      <c r="F27" s="10"/>
      <c r="G27" s="17" t="s">
        <v>395</v>
      </c>
    </row>
    <row r="28" ht="26" customHeight="1" spans="1:7">
      <c r="A28" s="4"/>
      <c r="B28" s="4"/>
      <c r="C28" s="4"/>
      <c r="D28" s="10" t="s">
        <v>353</v>
      </c>
      <c r="E28" s="10"/>
      <c r="F28" s="10"/>
      <c r="G28" s="17"/>
    </row>
    <row r="29" ht="29" customHeight="1" spans="1:7">
      <c r="A29" s="19" t="s">
        <v>313</v>
      </c>
      <c r="B29" s="20"/>
      <c r="C29" s="20"/>
      <c r="D29" s="20"/>
      <c r="E29" s="20"/>
      <c r="F29" s="20"/>
      <c r="G29" s="21"/>
    </row>
    <row r="30" ht="10" customHeight="1" spans="1:7">
      <c r="A30" s="22"/>
      <c r="B30" s="23"/>
      <c r="C30" s="23"/>
      <c r="D30" s="23"/>
      <c r="E30" s="23"/>
      <c r="F30" s="23"/>
      <c r="G30" s="24"/>
    </row>
    <row r="31" ht="10" customHeight="1" spans="1:7">
      <c r="A31" s="22"/>
      <c r="B31" s="23"/>
      <c r="C31" s="23"/>
      <c r="D31" s="23"/>
      <c r="E31" s="23"/>
      <c r="F31" s="23"/>
      <c r="G31" s="24"/>
    </row>
    <row r="32" ht="10" customHeight="1" spans="1:7">
      <c r="A32" s="25"/>
      <c r="B32" s="26"/>
      <c r="C32" s="26"/>
      <c r="D32" s="26"/>
      <c r="E32" s="26"/>
      <c r="F32" s="26"/>
      <c r="G32" s="2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29:G32"/>
    <mergeCell ref="A4:B6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ht="28" customHeight="1" spans="1:7">
      <c r="A1" s="2" t="s">
        <v>314</v>
      </c>
      <c r="B1" s="3"/>
      <c r="C1" s="3"/>
      <c r="D1" s="3"/>
      <c r="E1" s="3"/>
      <c r="F1" s="3"/>
      <c r="G1" s="3"/>
    </row>
    <row r="2" ht="24" customHeight="1" spans="1:7">
      <c r="A2" s="4" t="s">
        <v>315</v>
      </c>
      <c r="B2" s="4"/>
      <c r="C2" s="4" t="s">
        <v>478</v>
      </c>
      <c r="D2" s="4"/>
      <c r="E2" s="4" t="s">
        <v>317</v>
      </c>
      <c r="F2" s="4" t="s">
        <v>318</v>
      </c>
      <c r="G2" s="4"/>
    </row>
    <row r="3" ht="24" customHeight="1" spans="1:7">
      <c r="A3" s="4" t="s">
        <v>319</v>
      </c>
      <c r="B3" s="4"/>
      <c r="C3" s="4" t="s">
        <v>148</v>
      </c>
      <c r="D3" s="4"/>
      <c r="E3" s="4" t="s">
        <v>320</v>
      </c>
      <c r="F3" s="4" t="s">
        <v>321</v>
      </c>
      <c r="G3" s="4"/>
    </row>
    <row r="4" ht="24" customHeight="1" spans="1:7">
      <c r="A4" s="4" t="s">
        <v>322</v>
      </c>
      <c r="B4" s="4"/>
      <c r="C4" s="4" t="s">
        <v>323</v>
      </c>
      <c r="D4" s="4"/>
      <c r="E4" s="7">
        <f>SUM(E5:G6)</f>
        <v>29</v>
      </c>
      <c r="F4" s="7"/>
      <c r="G4" s="7"/>
    </row>
    <row r="5" ht="24" customHeight="1" spans="1:7">
      <c r="A5" s="4"/>
      <c r="B5" s="4"/>
      <c r="C5" s="4" t="s">
        <v>324</v>
      </c>
      <c r="D5" s="4"/>
      <c r="E5" s="7">
        <f>'[3]4-10项目申报表 （燃油补贴)'!B4/10000</f>
        <v>29</v>
      </c>
      <c r="F5" s="7"/>
      <c r="G5" s="7"/>
    </row>
    <row r="6" ht="24" customHeight="1" spans="1:7">
      <c r="A6" s="4"/>
      <c r="B6" s="4"/>
      <c r="C6" s="4" t="s">
        <v>325</v>
      </c>
      <c r="D6" s="4"/>
      <c r="E6" s="7"/>
      <c r="F6" s="7"/>
      <c r="G6" s="7"/>
    </row>
    <row r="7" ht="15" customHeight="1" spans="1:7">
      <c r="A7" s="4" t="s">
        <v>326</v>
      </c>
      <c r="B7" s="4" t="s">
        <v>327</v>
      </c>
      <c r="C7" s="4"/>
      <c r="D7" s="4"/>
      <c r="E7" s="4"/>
      <c r="F7" s="4"/>
      <c r="G7" s="4"/>
    </row>
    <row r="8" ht="36" customHeight="1" spans="1:7">
      <c r="A8" s="4"/>
      <c r="B8" s="8" t="s">
        <v>479</v>
      </c>
      <c r="C8" s="8"/>
      <c r="D8" s="8"/>
      <c r="E8" s="8"/>
      <c r="F8" s="8"/>
      <c r="G8" s="8"/>
    </row>
    <row r="9" ht="21" customHeight="1" spans="1:7">
      <c r="A9" s="4" t="s">
        <v>329</v>
      </c>
      <c r="B9" s="4" t="s">
        <v>330</v>
      </c>
      <c r="C9" s="4" t="s">
        <v>331</v>
      </c>
      <c r="D9" s="4" t="s">
        <v>332</v>
      </c>
      <c r="E9" s="4"/>
      <c r="F9" s="4"/>
      <c r="G9" s="4" t="s">
        <v>333</v>
      </c>
    </row>
    <row r="10" ht="20" customHeight="1" spans="1:7">
      <c r="A10" s="4"/>
      <c r="B10" s="9" t="s">
        <v>334</v>
      </c>
      <c r="C10" s="4" t="s">
        <v>335</v>
      </c>
      <c r="D10" s="10" t="s">
        <v>480</v>
      </c>
      <c r="E10" s="10"/>
      <c r="F10" s="10"/>
      <c r="G10" s="4" t="s">
        <v>481</v>
      </c>
    </row>
    <row r="11" ht="20" customHeight="1" spans="1:7">
      <c r="A11" s="4"/>
      <c r="B11" s="11"/>
      <c r="C11" s="4" t="s">
        <v>338</v>
      </c>
      <c r="D11" s="12" t="s">
        <v>339</v>
      </c>
      <c r="E11" s="13"/>
      <c r="F11" s="14"/>
      <c r="G11" s="4"/>
    </row>
    <row r="12" ht="20" customHeight="1" spans="1:7">
      <c r="A12" s="4"/>
      <c r="B12" s="15"/>
      <c r="C12" s="4" t="s">
        <v>340</v>
      </c>
      <c r="D12" s="12" t="s">
        <v>339</v>
      </c>
      <c r="E12" s="13"/>
      <c r="F12" s="14"/>
      <c r="G12" s="4"/>
    </row>
    <row r="13" ht="20" customHeight="1" spans="1:7">
      <c r="A13" s="4"/>
      <c r="B13" s="4" t="s">
        <v>341</v>
      </c>
      <c r="C13" s="4" t="s">
        <v>342</v>
      </c>
      <c r="D13" s="10" t="s">
        <v>482</v>
      </c>
      <c r="E13" s="10"/>
      <c r="F13" s="10"/>
      <c r="G13" s="16" t="s">
        <v>483</v>
      </c>
    </row>
    <row r="14" ht="20" customHeight="1" spans="1:7">
      <c r="A14" s="4"/>
      <c r="B14" s="4"/>
      <c r="C14" s="4"/>
      <c r="D14" s="10" t="s">
        <v>353</v>
      </c>
      <c r="E14" s="10"/>
      <c r="F14" s="10"/>
      <c r="G14" s="17"/>
    </row>
    <row r="15" ht="20" customHeight="1" spans="1:7">
      <c r="A15" s="4"/>
      <c r="B15" s="4"/>
      <c r="C15" s="4" t="s">
        <v>347</v>
      </c>
      <c r="D15" s="10" t="s">
        <v>484</v>
      </c>
      <c r="E15" s="10"/>
      <c r="F15" s="10"/>
      <c r="G15" s="18">
        <v>1</v>
      </c>
    </row>
    <row r="16" ht="20" customHeight="1" spans="1:7">
      <c r="A16" s="4"/>
      <c r="B16" s="4"/>
      <c r="C16" s="4"/>
      <c r="D16" s="10" t="s">
        <v>485</v>
      </c>
      <c r="E16" s="10"/>
      <c r="F16" s="10"/>
      <c r="G16" s="18">
        <v>1</v>
      </c>
    </row>
    <row r="17" ht="20" customHeight="1" spans="1:7">
      <c r="A17" s="4"/>
      <c r="B17" s="4"/>
      <c r="C17" s="4" t="s">
        <v>350</v>
      </c>
      <c r="D17" s="10" t="s">
        <v>486</v>
      </c>
      <c r="E17" s="10"/>
      <c r="F17" s="10"/>
      <c r="G17" s="4" t="s">
        <v>487</v>
      </c>
    </row>
    <row r="18" ht="20" customHeight="1" spans="1:7">
      <c r="A18" s="4"/>
      <c r="B18" s="4"/>
      <c r="C18" s="4"/>
      <c r="D18" s="10" t="s">
        <v>353</v>
      </c>
      <c r="E18" s="10"/>
      <c r="F18" s="10"/>
      <c r="G18" s="17"/>
    </row>
    <row r="19" ht="20" customHeight="1" spans="1:7">
      <c r="A19" s="4"/>
      <c r="B19" s="4" t="s">
        <v>354</v>
      </c>
      <c r="C19" s="4" t="s">
        <v>355</v>
      </c>
      <c r="D19" s="10" t="s">
        <v>339</v>
      </c>
      <c r="E19" s="10"/>
      <c r="F19" s="10"/>
      <c r="G19" s="4"/>
    </row>
    <row r="20" ht="20" customHeight="1" spans="1:7">
      <c r="A20" s="4"/>
      <c r="B20" s="4"/>
      <c r="C20" s="4"/>
      <c r="D20" s="10" t="s">
        <v>353</v>
      </c>
      <c r="E20" s="10"/>
      <c r="F20" s="10"/>
      <c r="G20" s="17"/>
    </row>
    <row r="21" ht="20" customHeight="1" spans="1:7">
      <c r="A21" s="4"/>
      <c r="B21" s="4"/>
      <c r="C21" s="4" t="s">
        <v>356</v>
      </c>
      <c r="D21" s="10" t="s">
        <v>488</v>
      </c>
      <c r="E21" s="10"/>
      <c r="F21" s="10"/>
      <c r="G21" s="17" t="s">
        <v>358</v>
      </c>
    </row>
    <row r="22" ht="20" customHeight="1" spans="1:7">
      <c r="A22" s="4"/>
      <c r="B22" s="4"/>
      <c r="C22" s="4"/>
      <c r="D22" s="10" t="s">
        <v>489</v>
      </c>
      <c r="E22" s="10"/>
      <c r="F22" s="10"/>
      <c r="G22" s="4" t="s">
        <v>393</v>
      </c>
    </row>
    <row r="23" ht="20" customHeight="1" spans="1:7">
      <c r="A23" s="4"/>
      <c r="B23" s="4"/>
      <c r="C23" s="4" t="s">
        <v>360</v>
      </c>
      <c r="D23" s="10" t="s">
        <v>339</v>
      </c>
      <c r="E23" s="10"/>
      <c r="F23" s="10"/>
      <c r="G23" s="4"/>
    </row>
    <row r="24" ht="20" customHeight="1" spans="1:7">
      <c r="A24" s="4"/>
      <c r="B24" s="4"/>
      <c r="C24" s="4"/>
      <c r="D24" s="10" t="s">
        <v>353</v>
      </c>
      <c r="E24" s="10"/>
      <c r="F24" s="10"/>
      <c r="G24" s="4"/>
    </row>
    <row r="25" ht="20" customHeight="1" spans="1:7">
      <c r="A25" s="4"/>
      <c r="B25" s="4"/>
      <c r="C25" s="4" t="s">
        <v>361</v>
      </c>
      <c r="D25" s="10" t="s">
        <v>339</v>
      </c>
      <c r="E25" s="10"/>
      <c r="F25" s="10"/>
      <c r="G25" s="17"/>
    </row>
    <row r="26" ht="20" customHeight="1" spans="1:7">
      <c r="A26" s="4"/>
      <c r="B26" s="4"/>
      <c r="C26" s="4"/>
      <c r="D26" s="10" t="s">
        <v>353</v>
      </c>
      <c r="E26" s="10"/>
      <c r="F26" s="10"/>
      <c r="G26" s="4"/>
    </row>
    <row r="27" ht="20" customHeight="1" spans="1:7">
      <c r="A27" s="4"/>
      <c r="B27" s="4" t="s">
        <v>364</v>
      </c>
      <c r="C27" s="4" t="s">
        <v>365</v>
      </c>
      <c r="D27" s="10" t="s">
        <v>455</v>
      </c>
      <c r="E27" s="10"/>
      <c r="F27" s="10"/>
      <c r="G27" s="17" t="s">
        <v>395</v>
      </c>
    </row>
    <row r="28" ht="26" customHeight="1" spans="1:7">
      <c r="A28" s="4"/>
      <c r="B28" s="4"/>
      <c r="C28" s="4"/>
      <c r="D28" s="10" t="s">
        <v>353</v>
      </c>
      <c r="E28" s="10"/>
      <c r="F28" s="10"/>
      <c r="G28" s="17"/>
    </row>
    <row r="29" ht="29" customHeight="1" spans="1:7">
      <c r="A29" s="19" t="s">
        <v>313</v>
      </c>
      <c r="B29" s="20"/>
      <c r="C29" s="20"/>
      <c r="D29" s="20"/>
      <c r="E29" s="20"/>
      <c r="F29" s="20"/>
      <c r="G29" s="21"/>
    </row>
    <row r="30" ht="10" customHeight="1" spans="1:7">
      <c r="A30" s="22"/>
      <c r="B30" s="23"/>
      <c r="C30" s="23"/>
      <c r="D30" s="23"/>
      <c r="E30" s="23"/>
      <c r="F30" s="23"/>
      <c r="G30" s="24"/>
    </row>
    <row r="31" ht="10" customHeight="1" spans="1:7">
      <c r="A31" s="22"/>
      <c r="B31" s="23"/>
      <c r="C31" s="23"/>
      <c r="D31" s="23"/>
      <c r="E31" s="23"/>
      <c r="F31" s="23"/>
      <c r="G31" s="24"/>
    </row>
    <row r="32" ht="10" customHeight="1" spans="1:7">
      <c r="A32" s="25"/>
      <c r="B32" s="26"/>
      <c r="C32" s="26"/>
      <c r="D32" s="26"/>
      <c r="E32" s="26"/>
      <c r="F32" s="26"/>
      <c r="G32" s="2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29:G32"/>
    <mergeCell ref="A4:B6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ht="28" customHeight="1" spans="1:7">
      <c r="A1" s="2" t="s">
        <v>314</v>
      </c>
      <c r="B1" s="3"/>
      <c r="C1" s="3"/>
      <c r="D1" s="3"/>
      <c r="E1" s="3"/>
      <c r="F1" s="3"/>
      <c r="G1" s="3"/>
    </row>
    <row r="2" ht="24" customHeight="1" spans="1:7">
      <c r="A2" s="4" t="s">
        <v>315</v>
      </c>
      <c r="B2" s="4"/>
      <c r="C2" s="4" t="s">
        <v>162</v>
      </c>
      <c r="D2" s="4"/>
      <c r="E2" s="5" t="s">
        <v>317</v>
      </c>
      <c r="F2" s="4" t="s">
        <v>318</v>
      </c>
      <c r="G2" s="4"/>
    </row>
    <row r="3" ht="24" customHeight="1" spans="1:7">
      <c r="A3" s="4" t="s">
        <v>319</v>
      </c>
      <c r="B3" s="4"/>
      <c r="C3" s="4" t="s">
        <v>148</v>
      </c>
      <c r="D3" s="4"/>
      <c r="E3" s="5" t="s">
        <v>320</v>
      </c>
      <c r="F3" s="4" t="s">
        <v>321</v>
      </c>
      <c r="G3" s="4"/>
    </row>
    <row r="4" ht="24" customHeight="1" spans="1:7">
      <c r="A4" s="4" t="s">
        <v>322</v>
      </c>
      <c r="B4" s="4"/>
      <c r="C4" s="6" t="s">
        <v>323</v>
      </c>
      <c r="D4" s="6"/>
      <c r="E4" s="7">
        <f>SUM(E5:G6)</f>
        <v>15.06</v>
      </c>
      <c r="F4" s="7"/>
      <c r="G4" s="7"/>
    </row>
    <row r="5" ht="24" customHeight="1" spans="1:7">
      <c r="A5" s="4"/>
      <c r="B5" s="4"/>
      <c r="C5" s="6" t="s">
        <v>324</v>
      </c>
      <c r="D5" s="6"/>
      <c r="E5" s="7">
        <v>15.06</v>
      </c>
      <c r="F5" s="7"/>
      <c r="G5" s="7"/>
    </row>
    <row r="6" ht="24" customHeight="1" spans="1:7">
      <c r="A6" s="4"/>
      <c r="B6" s="4"/>
      <c r="C6" s="6" t="s">
        <v>325</v>
      </c>
      <c r="D6" s="6"/>
      <c r="E6" s="7"/>
      <c r="F6" s="7"/>
      <c r="G6" s="7"/>
    </row>
    <row r="7" ht="15" customHeight="1" spans="1:7">
      <c r="A7" s="4" t="s">
        <v>326</v>
      </c>
      <c r="B7" s="4" t="s">
        <v>327</v>
      </c>
      <c r="C7" s="4"/>
      <c r="D7" s="4"/>
      <c r="E7" s="4"/>
      <c r="F7" s="4"/>
      <c r="G7" s="4"/>
    </row>
    <row r="8" ht="36" customHeight="1" spans="1:7">
      <c r="A8" s="4"/>
      <c r="B8" s="8" t="s">
        <v>490</v>
      </c>
      <c r="C8" s="8"/>
      <c r="D8" s="8"/>
      <c r="E8" s="8"/>
      <c r="F8" s="8"/>
      <c r="G8" s="8"/>
    </row>
    <row r="9" ht="21" customHeight="1" spans="1:7">
      <c r="A9" s="4" t="s">
        <v>329</v>
      </c>
      <c r="B9" s="4" t="s">
        <v>330</v>
      </c>
      <c r="C9" s="4" t="s">
        <v>331</v>
      </c>
      <c r="D9" s="4" t="s">
        <v>332</v>
      </c>
      <c r="E9" s="4"/>
      <c r="F9" s="4"/>
      <c r="G9" s="4" t="s">
        <v>333</v>
      </c>
    </row>
    <row r="10" ht="20" customHeight="1" spans="1:7">
      <c r="A10" s="4"/>
      <c r="B10" s="9" t="s">
        <v>334</v>
      </c>
      <c r="C10" s="4" t="s">
        <v>335</v>
      </c>
      <c r="D10" s="10" t="s">
        <v>491</v>
      </c>
      <c r="E10" s="10"/>
      <c r="F10" s="10"/>
      <c r="G10" s="4" t="s">
        <v>492</v>
      </c>
    </row>
    <row r="11" ht="20" customHeight="1" spans="1:7">
      <c r="A11" s="4"/>
      <c r="B11" s="11"/>
      <c r="C11" s="4" t="s">
        <v>338</v>
      </c>
      <c r="D11" s="12" t="s">
        <v>339</v>
      </c>
      <c r="E11" s="13"/>
      <c r="F11" s="14"/>
      <c r="G11" s="4"/>
    </row>
    <row r="12" ht="20" customHeight="1" spans="1:7">
      <c r="A12" s="4"/>
      <c r="B12" s="15"/>
      <c r="C12" s="4" t="s">
        <v>340</v>
      </c>
      <c r="D12" s="12" t="s">
        <v>339</v>
      </c>
      <c r="E12" s="13"/>
      <c r="F12" s="14"/>
      <c r="G12" s="4"/>
    </row>
    <row r="13" ht="20" customHeight="1" spans="1:7">
      <c r="A13" s="4"/>
      <c r="B13" s="4" t="s">
        <v>341</v>
      </c>
      <c r="C13" s="4" t="s">
        <v>342</v>
      </c>
      <c r="D13" s="10" t="s">
        <v>493</v>
      </c>
      <c r="E13" s="10"/>
      <c r="F13" s="10"/>
      <c r="G13" s="16" t="s">
        <v>494</v>
      </c>
    </row>
    <row r="14" ht="20" customHeight="1" spans="1:7">
      <c r="A14" s="4"/>
      <c r="B14" s="4"/>
      <c r="C14" s="4"/>
      <c r="D14" s="10" t="s">
        <v>353</v>
      </c>
      <c r="E14" s="10"/>
      <c r="F14" s="10"/>
      <c r="G14" s="17"/>
    </row>
    <row r="15" ht="20" customHeight="1" spans="1:7">
      <c r="A15" s="4"/>
      <c r="B15" s="4"/>
      <c r="C15" s="4" t="s">
        <v>347</v>
      </c>
      <c r="D15" s="10" t="s">
        <v>495</v>
      </c>
      <c r="E15" s="10"/>
      <c r="F15" s="10"/>
      <c r="G15" s="18">
        <v>1</v>
      </c>
    </row>
    <row r="16" ht="20" customHeight="1" spans="1:7">
      <c r="A16" s="4"/>
      <c r="B16" s="4"/>
      <c r="C16" s="4"/>
      <c r="D16" s="10" t="s">
        <v>353</v>
      </c>
      <c r="E16" s="10"/>
      <c r="F16" s="10"/>
      <c r="G16" s="18"/>
    </row>
    <row r="17" ht="20" customHeight="1" spans="1:7">
      <c r="A17" s="4"/>
      <c r="B17" s="4"/>
      <c r="C17" s="4" t="s">
        <v>350</v>
      </c>
      <c r="D17" s="10" t="s">
        <v>496</v>
      </c>
      <c r="E17" s="10"/>
      <c r="F17" s="10"/>
      <c r="G17" s="16">
        <v>1</v>
      </c>
    </row>
    <row r="18" ht="20" customHeight="1" spans="1:7">
      <c r="A18" s="4"/>
      <c r="B18" s="4"/>
      <c r="C18" s="4"/>
      <c r="D18" s="10" t="s">
        <v>353</v>
      </c>
      <c r="E18" s="10"/>
      <c r="F18" s="10"/>
      <c r="G18" s="17"/>
    </row>
    <row r="19" ht="20" customHeight="1" spans="1:7">
      <c r="A19" s="4"/>
      <c r="B19" s="4" t="s">
        <v>354</v>
      </c>
      <c r="C19" s="4" t="s">
        <v>355</v>
      </c>
      <c r="D19" s="10" t="s">
        <v>339</v>
      </c>
      <c r="E19" s="10"/>
      <c r="F19" s="10"/>
      <c r="G19" s="4"/>
    </row>
    <row r="20" ht="20" customHeight="1" spans="1:7">
      <c r="A20" s="4"/>
      <c r="B20" s="4"/>
      <c r="C20" s="4"/>
      <c r="D20" s="10" t="s">
        <v>353</v>
      </c>
      <c r="E20" s="10"/>
      <c r="F20" s="10"/>
      <c r="G20" s="17"/>
    </row>
    <row r="21" ht="20" customHeight="1" spans="1:7">
      <c r="A21" s="4"/>
      <c r="B21" s="4"/>
      <c r="C21" s="4" t="s">
        <v>356</v>
      </c>
      <c r="D21" s="10" t="s">
        <v>497</v>
      </c>
      <c r="E21" s="10"/>
      <c r="F21" s="10"/>
      <c r="G21" s="4" t="s">
        <v>393</v>
      </c>
    </row>
    <row r="22" ht="20" customHeight="1" spans="1:7">
      <c r="A22" s="4"/>
      <c r="B22" s="4"/>
      <c r="C22" s="4"/>
      <c r="D22" s="10" t="s">
        <v>353</v>
      </c>
      <c r="E22" s="10"/>
      <c r="F22" s="10"/>
      <c r="G22" s="17"/>
    </row>
    <row r="23" ht="20" customHeight="1" spans="1:7">
      <c r="A23" s="4"/>
      <c r="B23" s="4"/>
      <c r="C23" s="4" t="s">
        <v>360</v>
      </c>
      <c r="D23" s="10" t="s">
        <v>339</v>
      </c>
      <c r="E23" s="10"/>
      <c r="F23" s="10"/>
      <c r="G23" s="4"/>
    </row>
    <row r="24" ht="20" customHeight="1" spans="1:7">
      <c r="A24" s="4"/>
      <c r="B24" s="4"/>
      <c r="C24" s="4"/>
      <c r="D24" s="10" t="s">
        <v>353</v>
      </c>
      <c r="E24" s="10"/>
      <c r="F24" s="10"/>
      <c r="G24" s="4"/>
    </row>
    <row r="25" ht="20" customHeight="1" spans="1:7">
      <c r="A25" s="4"/>
      <c r="B25" s="4"/>
      <c r="C25" s="4" t="s">
        <v>361</v>
      </c>
      <c r="D25" s="10" t="s">
        <v>339</v>
      </c>
      <c r="E25" s="10"/>
      <c r="F25" s="10"/>
      <c r="G25" s="4"/>
    </row>
    <row r="26" ht="20" customHeight="1" spans="1:7">
      <c r="A26" s="4"/>
      <c r="B26" s="4"/>
      <c r="C26" s="4"/>
      <c r="D26" s="10" t="s">
        <v>353</v>
      </c>
      <c r="E26" s="10"/>
      <c r="F26" s="10"/>
      <c r="G26" s="4"/>
    </row>
    <row r="27" ht="20" customHeight="1" spans="1:7">
      <c r="A27" s="4"/>
      <c r="B27" s="4" t="s">
        <v>364</v>
      </c>
      <c r="C27" s="4" t="s">
        <v>365</v>
      </c>
      <c r="D27" s="10" t="s">
        <v>498</v>
      </c>
      <c r="E27" s="10"/>
      <c r="F27" s="10"/>
      <c r="G27" s="4" t="s">
        <v>499</v>
      </c>
    </row>
    <row r="28" ht="26" customHeight="1" spans="1:7">
      <c r="A28" s="4"/>
      <c r="B28" s="4"/>
      <c r="C28" s="4"/>
      <c r="D28" s="10" t="s">
        <v>500</v>
      </c>
      <c r="E28" s="10"/>
      <c r="F28" s="10"/>
      <c r="G28" s="4" t="s">
        <v>499</v>
      </c>
    </row>
    <row r="29" ht="29" customHeight="1" spans="1:7">
      <c r="A29" s="19" t="s">
        <v>313</v>
      </c>
      <c r="B29" s="20"/>
      <c r="C29" s="20"/>
      <c r="D29" s="20"/>
      <c r="E29" s="20"/>
      <c r="F29" s="20"/>
      <c r="G29" s="21"/>
    </row>
    <row r="30" ht="10" customHeight="1" spans="1:7">
      <c r="A30" s="22"/>
      <c r="B30" s="23"/>
      <c r="C30" s="23"/>
      <c r="D30" s="23"/>
      <c r="E30" s="23"/>
      <c r="F30" s="23"/>
      <c r="G30" s="24"/>
    </row>
    <row r="31" ht="10" customHeight="1" spans="1:7">
      <c r="A31" s="22"/>
      <c r="B31" s="23"/>
      <c r="C31" s="23"/>
      <c r="D31" s="23"/>
      <c r="E31" s="23"/>
      <c r="F31" s="23"/>
      <c r="G31" s="24"/>
    </row>
    <row r="32" ht="10" customHeight="1" spans="1:7">
      <c r="A32" s="25"/>
      <c r="B32" s="26"/>
      <c r="C32" s="26"/>
      <c r="D32" s="26"/>
      <c r="E32" s="26"/>
      <c r="F32" s="26"/>
      <c r="G32" s="27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29:G32"/>
    <mergeCell ref="A4:B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workbookViewId="0">
      <selection activeCell="C10" sqref="C10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65" t="s">
        <v>69</v>
      </c>
      <c r="B1" s="65"/>
      <c r="C1" s="65"/>
      <c r="D1" s="65"/>
      <c r="E1" s="65"/>
    </row>
    <row r="2" spans="1:5">
      <c r="A2" s="66"/>
      <c r="B2" s="67"/>
      <c r="C2" s="67"/>
      <c r="D2" s="67"/>
      <c r="E2" s="67" t="s">
        <v>1</v>
      </c>
    </row>
    <row r="3" ht="25" customHeight="1" spans="1:5">
      <c r="A3" s="75" t="s">
        <v>70</v>
      </c>
      <c r="B3" s="75" t="s">
        <v>71</v>
      </c>
      <c r="C3" s="75" t="s">
        <v>72</v>
      </c>
      <c r="D3" s="75" t="s">
        <v>73</v>
      </c>
      <c r="E3" s="75" t="s">
        <v>74</v>
      </c>
    </row>
    <row r="4" ht="25" customHeight="1" spans="1:5">
      <c r="A4" s="123" t="s">
        <v>75</v>
      </c>
      <c r="B4" s="104">
        <f t="shared" ref="B4:B10" si="0">SUM(C4:E4)</f>
        <v>1134.4</v>
      </c>
      <c r="C4" s="104">
        <f>C5+C13+C26</f>
        <v>539.86</v>
      </c>
      <c r="D4" s="104">
        <f>D5+D13+D26</f>
        <v>594.54</v>
      </c>
      <c r="E4" s="104">
        <f>E5+E13+E26</f>
        <v>0</v>
      </c>
    </row>
    <row r="5" ht="25" customHeight="1" spans="1:5">
      <c r="A5" s="103" t="s">
        <v>76</v>
      </c>
      <c r="B5" s="104">
        <f t="shared" si="0"/>
        <v>110.1</v>
      </c>
      <c r="C5" s="104">
        <f>C6+C9+C11</f>
        <v>95.04</v>
      </c>
      <c r="D5" s="104">
        <f>D6+D9+D11</f>
        <v>15.06</v>
      </c>
      <c r="E5" s="104"/>
    </row>
    <row r="6" ht="25" customHeight="1" spans="1:5">
      <c r="A6" s="103" t="s">
        <v>77</v>
      </c>
      <c r="B6" s="104">
        <f t="shared" si="0"/>
        <v>65.09</v>
      </c>
      <c r="C6" s="104">
        <f>SUM(C7:C8)</f>
        <v>65.09</v>
      </c>
      <c r="D6" s="104">
        <f>SUM(D7:D8)</f>
        <v>0</v>
      </c>
      <c r="E6" s="104"/>
    </row>
    <row r="7" ht="25" customHeight="1" spans="1:5">
      <c r="A7" s="105" t="s">
        <v>78</v>
      </c>
      <c r="B7" s="107">
        <f t="shared" si="0"/>
        <v>43.54</v>
      </c>
      <c r="C7" s="107">
        <v>43.54</v>
      </c>
      <c r="D7" s="107"/>
      <c r="E7" s="107"/>
    </row>
    <row r="8" ht="25" customHeight="1" spans="1:5">
      <c r="A8" s="105" t="s">
        <v>79</v>
      </c>
      <c r="B8" s="107">
        <f t="shared" si="0"/>
        <v>21.55</v>
      </c>
      <c r="C8" s="107">
        <v>21.55</v>
      </c>
      <c r="D8" s="107"/>
      <c r="E8" s="107"/>
    </row>
    <row r="9" ht="25" customHeight="1" spans="1:5">
      <c r="A9" s="108" t="s">
        <v>80</v>
      </c>
      <c r="B9" s="104">
        <f t="shared" si="0"/>
        <v>38.9</v>
      </c>
      <c r="C9" s="104">
        <f>C10</f>
        <v>23.84</v>
      </c>
      <c r="D9" s="104">
        <f>D10</f>
        <v>15.06</v>
      </c>
      <c r="E9" s="104"/>
    </row>
    <row r="10" ht="25" customHeight="1" spans="1:5">
      <c r="A10" s="109" t="s">
        <v>81</v>
      </c>
      <c r="B10" s="107">
        <f t="shared" si="0"/>
        <v>38.9</v>
      </c>
      <c r="C10" s="124">
        <v>23.84</v>
      </c>
      <c r="D10" s="107">
        <v>15.06</v>
      </c>
      <c r="E10" s="107"/>
    </row>
    <row r="11" ht="25" customHeight="1" spans="1:5">
      <c r="A11" s="103" t="s">
        <v>82</v>
      </c>
      <c r="B11" s="104">
        <f t="shared" ref="B11:B28" si="1">SUM(C11:E11)</f>
        <v>6.11</v>
      </c>
      <c r="C11" s="125">
        <f>C12</f>
        <v>6.11</v>
      </c>
      <c r="D11" s="104">
        <f>D12</f>
        <v>0</v>
      </c>
      <c r="E11" s="104"/>
    </row>
    <row r="12" ht="25" customHeight="1" spans="1:5">
      <c r="A12" s="105" t="s">
        <v>83</v>
      </c>
      <c r="B12" s="107">
        <f t="shared" si="1"/>
        <v>6.11</v>
      </c>
      <c r="C12" s="124">
        <v>6.11</v>
      </c>
      <c r="D12" s="107"/>
      <c r="E12" s="107"/>
    </row>
    <row r="13" ht="25" customHeight="1" spans="1:5">
      <c r="A13" s="103" t="s">
        <v>84</v>
      </c>
      <c r="B13" s="104">
        <f t="shared" si="1"/>
        <v>991.98</v>
      </c>
      <c r="C13" s="125">
        <f>C14+C16+C18+C20+C22+C24</f>
        <v>412.5</v>
      </c>
      <c r="D13" s="104">
        <f>D14+D16+D18+D20+D22+D24</f>
        <v>579.48</v>
      </c>
      <c r="E13" s="104"/>
    </row>
    <row r="14" ht="25" customHeight="1" spans="1:5">
      <c r="A14" s="108" t="s">
        <v>85</v>
      </c>
      <c r="B14" s="104">
        <f t="shared" si="1"/>
        <v>378.12</v>
      </c>
      <c r="C14" s="125">
        <f>C15</f>
        <v>378.12</v>
      </c>
      <c r="D14" s="104">
        <f>D15</f>
        <v>0</v>
      </c>
      <c r="E14" s="104"/>
    </row>
    <row r="15" ht="25" customHeight="1" spans="1:5">
      <c r="A15" s="105" t="s">
        <v>86</v>
      </c>
      <c r="B15" s="107">
        <f t="shared" si="1"/>
        <v>378.12</v>
      </c>
      <c r="C15" s="124">
        <v>378.12</v>
      </c>
      <c r="D15" s="107"/>
      <c r="E15" s="107"/>
    </row>
    <row r="16" ht="25" customHeight="1" spans="1:5">
      <c r="A16" s="103" t="s">
        <v>87</v>
      </c>
      <c r="B16" s="104">
        <f t="shared" si="1"/>
        <v>35.58</v>
      </c>
      <c r="C16" s="125">
        <f>C17</f>
        <v>0</v>
      </c>
      <c r="D16" s="104">
        <f>D17</f>
        <v>35.58</v>
      </c>
      <c r="E16" s="104"/>
    </row>
    <row r="17" ht="25" customHeight="1" spans="1:5">
      <c r="A17" s="105" t="s">
        <v>88</v>
      </c>
      <c r="B17" s="107">
        <f t="shared" si="1"/>
        <v>35.58</v>
      </c>
      <c r="C17" s="124"/>
      <c r="D17" s="107">
        <v>35.58</v>
      </c>
      <c r="E17" s="107"/>
    </row>
    <row r="18" ht="25" customHeight="1" spans="1:5">
      <c r="A18" s="108" t="s">
        <v>89</v>
      </c>
      <c r="B18" s="104">
        <f t="shared" si="1"/>
        <v>120</v>
      </c>
      <c r="C18" s="125">
        <f>C19</f>
        <v>0</v>
      </c>
      <c r="D18" s="104">
        <f>D19</f>
        <v>120</v>
      </c>
      <c r="E18" s="104"/>
    </row>
    <row r="19" ht="25" customHeight="1" spans="1:5">
      <c r="A19" s="109" t="s">
        <v>90</v>
      </c>
      <c r="B19" s="107">
        <f t="shared" si="1"/>
        <v>120</v>
      </c>
      <c r="C19" s="124"/>
      <c r="D19" s="107">
        <v>120</v>
      </c>
      <c r="E19" s="107"/>
    </row>
    <row r="20" ht="25" customHeight="1" spans="1:5">
      <c r="A20" s="103" t="s">
        <v>91</v>
      </c>
      <c r="B20" s="104">
        <f t="shared" si="1"/>
        <v>34.38</v>
      </c>
      <c r="C20" s="125">
        <f>C21</f>
        <v>34.38</v>
      </c>
      <c r="D20" s="104">
        <f>D21</f>
        <v>0</v>
      </c>
      <c r="E20" s="104"/>
    </row>
    <row r="21" ht="25" customHeight="1" spans="1:5">
      <c r="A21" s="105" t="s">
        <v>92</v>
      </c>
      <c r="B21" s="107">
        <f t="shared" si="1"/>
        <v>34.38</v>
      </c>
      <c r="C21" s="124">
        <v>34.38</v>
      </c>
      <c r="D21" s="107"/>
      <c r="E21" s="107"/>
    </row>
    <row r="22" ht="25" customHeight="1" spans="1:5">
      <c r="A22" s="108" t="s">
        <v>93</v>
      </c>
      <c r="B22" s="104">
        <f t="shared" si="1"/>
        <v>25</v>
      </c>
      <c r="C22" s="125">
        <f>C23</f>
        <v>0</v>
      </c>
      <c r="D22" s="104">
        <f>D23</f>
        <v>25</v>
      </c>
      <c r="E22" s="104"/>
    </row>
    <row r="23" ht="25" customHeight="1" spans="1:5">
      <c r="A23" s="109" t="s">
        <v>94</v>
      </c>
      <c r="B23" s="107">
        <f t="shared" si="1"/>
        <v>25</v>
      </c>
      <c r="C23" s="124"/>
      <c r="D23" s="107">
        <v>25</v>
      </c>
      <c r="E23" s="107"/>
    </row>
    <row r="24" ht="25" customHeight="1" spans="1:5">
      <c r="A24" s="108" t="s">
        <v>95</v>
      </c>
      <c r="B24" s="104">
        <f t="shared" si="1"/>
        <v>398.9</v>
      </c>
      <c r="C24" s="125">
        <f>C25</f>
        <v>0</v>
      </c>
      <c r="D24" s="104">
        <f>D25</f>
        <v>398.9</v>
      </c>
      <c r="E24" s="104"/>
    </row>
    <row r="25" ht="25" customHeight="1" spans="1:5">
      <c r="A25" s="109" t="s">
        <v>96</v>
      </c>
      <c r="B25" s="107">
        <f t="shared" si="1"/>
        <v>398.9</v>
      </c>
      <c r="C25" s="124"/>
      <c r="D25" s="107">
        <v>398.9</v>
      </c>
      <c r="E25" s="107"/>
    </row>
    <row r="26" ht="25" customHeight="1" spans="1:5">
      <c r="A26" s="103" t="s">
        <v>97</v>
      </c>
      <c r="B26" s="104">
        <f t="shared" si="1"/>
        <v>32.32</v>
      </c>
      <c r="C26" s="125">
        <f>C27</f>
        <v>32.32</v>
      </c>
      <c r="D26" s="104">
        <f>D27</f>
        <v>0</v>
      </c>
      <c r="E26" s="104"/>
    </row>
    <row r="27" ht="25" customHeight="1" spans="1:5">
      <c r="A27" s="103" t="s">
        <v>98</v>
      </c>
      <c r="B27" s="104">
        <f t="shared" si="1"/>
        <v>32.32</v>
      </c>
      <c r="C27" s="125">
        <f>C28</f>
        <v>32.32</v>
      </c>
      <c r="D27" s="104">
        <f>D28</f>
        <v>0</v>
      </c>
      <c r="E27" s="104"/>
    </row>
    <row r="28" ht="25" customHeight="1" spans="1:5">
      <c r="A28" s="105" t="s">
        <v>99</v>
      </c>
      <c r="B28" s="107">
        <f t="shared" si="1"/>
        <v>32.32</v>
      </c>
      <c r="C28" s="124">
        <v>32.32</v>
      </c>
      <c r="D28" s="107"/>
      <c r="E28" s="107"/>
    </row>
    <row r="29" spans="1:1">
      <c r="A29" s="85" t="s">
        <v>100</v>
      </c>
    </row>
  </sheetData>
  <mergeCells count="1">
    <mergeCell ref="A1:E1"/>
  </mergeCells>
  <pageMargins left="0.75" right="0.75" top="1" bottom="1" header="0.5" footer="0.5"/>
  <pageSetup paperSize="9" scale="8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A1" sqref="A1:G1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65" t="s">
        <v>101</v>
      </c>
      <c r="B1" s="65"/>
      <c r="C1" s="65"/>
      <c r="D1" s="65"/>
    </row>
    <row r="2" spans="1:4">
      <c r="A2" s="66"/>
      <c r="B2" s="67"/>
      <c r="C2" s="67"/>
      <c r="D2" s="67" t="s">
        <v>1</v>
      </c>
    </row>
    <row r="3" ht="15" customHeight="1" spans="1:4">
      <c r="A3" s="75" t="s">
        <v>102</v>
      </c>
      <c r="B3" s="75"/>
      <c r="C3" s="75" t="s">
        <v>103</v>
      </c>
      <c r="D3" s="75"/>
    </row>
    <row r="4" spans="1:4">
      <c r="A4" s="75" t="s">
        <v>4</v>
      </c>
      <c r="B4" s="75" t="s">
        <v>5</v>
      </c>
      <c r="C4" s="75" t="s">
        <v>4</v>
      </c>
      <c r="D4" s="75" t="s">
        <v>104</v>
      </c>
    </row>
    <row r="5" spans="1:4">
      <c r="A5" s="115" t="s">
        <v>105</v>
      </c>
      <c r="B5" s="116">
        <f>SUM(B6:B8)</f>
        <v>1134.4</v>
      </c>
      <c r="C5" s="115" t="s">
        <v>106</v>
      </c>
      <c r="D5" s="116">
        <f>SUM(D6:D34)</f>
        <v>1134.4</v>
      </c>
    </row>
    <row r="6" spans="1:4">
      <c r="A6" s="117" t="s">
        <v>107</v>
      </c>
      <c r="B6" s="116">
        <v>1134.4</v>
      </c>
      <c r="C6" s="117" t="s">
        <v>108</v>
      </c>
      <c r="D6" s="116"/>
    </row>
    <row r="7" spans="1:4">
      <c r="A7" s="115" t="s">
        <v>109</v>
      </c>
      <c r="B7" s="116"/>
      <c r="C7" s="115" t="s">
        <v>110</v>
      </c>
      <c r="D7" s="116"/>
    </row>
    <row r="8" spans="1:4">
      <c r="A8" s="115" t="s">
        <v>111</v>
      </c>
      <c r="B8" s="116"/>
      <c r="C8" s="115" t="s">
        <v>112</v>
      </c>
      <c r="D8" s="116"/>
    </row>
    <row r="9" spans="1:4">
      <c r="A9" s="115"/>
      <c r="B9" s="118"/>
      <c r="C9" s="115" t="s">
        <v>113</v>
      </c>
      <c r="D9" s="116"/>
    </row>
    <row r="10" spans="1:4">
      <c r="A10" s="115"/>
      <c r="B10" s="118"/>
      <c r="C10" s="115" t="s">
        <v>114</v>
      </c>
      <c r="D10" s="116"/>
    </row>
    <row r="11" spans="1:4">
      <c r="A11" s="115"/>
      <c r="B11" s="118"/>
      <c r="C11" s="115" t="s">
        <v>115</v>
      </c>
      <c r="D11" s="116"/>
    </row>
    <row r="12" spans="1:4">
      <c r="A12" s="119"/>
      <c r="B12" s="120"/>
      <c r="C12" s="115" t="s">
        <v>116</v>
      </c>
      <c r="D12" s="116"/>
    </row>
    <row r="13" spans="1:4">
      <c r="A13" s="119"/>
      <c r="B13" s="120"/>
      <c r="C13" s="117" t="s">
        <v>117</v>
      </c>
      <c r="D13" s="116">
        <v>110.1</v>
      </c>
    </row>
    <row r="14" spans="1:4">
      <c r="A14" s="119"/>
      <c r="B14" s="120"/>
      <c r="C14" s="115" t="s">
        <v>118</v>
      </c>
      <c r="D14" s="116"/>
    </row>
    <row r="15" spans="1:4">
      <c r="A15" s="119"/>
      <c r="B15" s="120"/>
      <c r="C15" s="117" t="s">
        <v>119</v>
      </c>
      <c r="D15" s="116">
        <v>991.98</v>
      </c>
    </row>
    <row r="16" spans="1:4">
      <c r="A16" s="119"/>
      <c r="B16" s="120"/>
      <c r="C16" s="115" t="s">
        <v>120</v>
      </c>
      <c r="D16" s="116"/>
    </row>
    <row r="17" spans="1:4">
      <c r="A17" s="119"/>
      <c r="B17" s="120"/>
      <c r="C17" s="115" t="s">
        <v>121</v>
      </c>
      <c r="D17" s="116"/>
    </row>
    <row r="18" spans="1:4">
      <c r="A18" s="119"/>
      <c r="B18" s="120"/>
      <c r="C18" s="115" t="s">
        <v>122</v>
      </c>
      <c r="D18" s="116"/>
    </row>
    <row r="19" spans="1:4">
      <c r="A19" s="119"/>
      <c r="B19" s="120"/>
      <c r="C19" s="115" t="s">
        <v>123</v>
      </c>
      <c r="D19" s="116"/>
    </row>
    <row r="20" spans="1:4">
      <c r="A20" s="119"/>
      <c r="B20" s="120"/>
      <c r="C20" s="115" t="s">
        <v>124</v>
      </c>
      <c r="D20" s="116"/>
    </row>
    <row r="21" spans="1:4">
      <c r="A21" s="119"/>
      <c r="B21" s="120"/>
      <c r="C21" s="115" t="s">
        <v>125</v>
      </c>
      <c r="D21" s="116"/>
    </row>
    <row r="22" spans="1:4">
      <c r="A22" s="119"/>
      <c r="B22" s="120"/>
      <c r="C22" s="115" t="s">
        <v>126</v>
      </c>
      <c r="D22" s="116"/>
    </row>
    <row r="23" spans="1:4">
      <c r="A23" s="119"/>
      <c r="B23" s="120"/>
      <c r="C23" s="115" t="s">
        <v>127</v>
      </c>
      <c r="D23" s="116"/>
    </row>
    <row r="24" spans="1:4">
      <c r="A24" s="119"/>
      <c r="B24" s="120"/>
      <c r="C24" s="115" t="s">
        <v>128</v>
      </c>
      <c r="D24" s="116"/>
    </row>
    <row r="25" spans="1:4">
      <c r="A25" s="119"/>
      <c r="B25" s="120"/>
      <c r="C25" s="117" t="s">
        <v>129</v>
      </c>
      <c r="D25" s="116">
        <v>32.32</v>
      </c>
    </row>
    <row r="26" spans="1:4">
      <c r="A26" s="119"/>
      <c r="B26" s="120"/>
      <c r="C26" s="115" t="s">
        <v>130</v>
      </c>
      <c r="D26" s="116"/>
    </row>
    <row r="27" spans="1:4">
      <c r="A27" s="119"/>
      <c r="B27" s="120"/>
      <c r="C27" s="115" t="s">
        <v>131</v>
      </c>
      <c r="D27" s="116"/>
    </row>
    <row r="28" spans="1:4">
      <c r="A28" s="119"/>
      <c r="B28" s="120"/>
      <c r="C28" s="115" t="s">
        <v>132</v>
      </c>
      <c r="D28" s="116"/>
    </row>
    <row r="29" spans="1:4">
      <c r="A29" s="119"/>
      <c r="B29" s="120"/>
      <c r="C29" s="115" t="s">
        <v>133</v>
      </c>
      <c r="D29" s="116"/>
    </row>
    <row r="30" spans="1:4">
      <c r="A30" s="119"/>
      <c r="B30" s="120"/>
      <c r="C30" s="115" t="s">
        <v>134</v>
      </c>
      <c r="D30" s="116"/>
    </row>
    <row r="31" spans="1:4">
      <c r="A31" s="119"/>
      <c r="B31" s="120"/>
      <c r="C31" s="115" t="s">
        <v>135</v>
      </c>
      <c r="D31" s="116"/>
    </row>
    <row r="32" spans="1:4">
      <c r="A32" s="119"/>
      <c r="B32" s="120"/>
      <c r="C32" s="115" t="s">
        <v>136</v>
      </c>
      <c r="D32" s="116"/>
    </row>
    <row r="33" spans="1:4">
      <c r="A33" s="119"/>
      <c r="B33" s="120"/>
      <c r="C33" s="115" t="s">
        <v>137</v>
      </c>
      <c r="D33" s="116"/>
    </row>
    <row r="34" spans="1:4">
      <c r="A34" s="119"/>
      <c r="B34" s="120"/>
      <c r="C34" s="115" t="s">
        <v>138</v>
      </c>
      <c r="D34" s="116"/>
    </row>
    <row r="35" spans="1:4">
      <c r="A35" s="119"/>
      <c r="B35" s="120"/>
      <c r="C35" s="115"/>
      <c r="D35" s="116"/>
    </row>
    <row r="36" spans="1:4">
      <c r="A36" s="75" t="s">
        <v>139</v>
      </c>
      <c r="B36" s="121">
        <f>B5</f>
        <v>1134.4</v>
      </c>
      <c r="C36" s="75" t="s">
        <v>140</v>
      </c>
      <c r="D36" s="121">
        <f>D5</f>
        <v>1134.4</v>
      </c>
    </row>
    <row r="37" spans="1:1">
      <c r="A37" s="122" t="s">
        <v>68</v>
      </c>
    </row>
    <row r="38" spans="1:1">
      <c r="A38" s="86" t="s">
        <v>141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:K1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65" t="s">
        <v>142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>
      <c r="A2" s="66"/>
      <c r="B2" s="67"/>
      <c r="C2" s="67"/>
      <c r="D2" s="67"/>
      <c r="E2" s="67"/>
      <c r="F2" s="67"/>
      <c r="G2" s="67"/>
      <c r="H2" s="67"/>
      <c r="I2" s="67"/>
      <c r="J2" s="67"/>
      <c r="K2" s="67" t="s">
        <v>1</v>
      </c>
    </row>
    <row r="3" ht="15" customHeight="1" spans="1:11">
      <c r="A3" s="75" t="s">
        <v>143</v>
      </c>
      <c r="B3" s="75" t="s">
        <v>144</v>
      </c>
      <c r="C3" s="75" t="s">
        <v>145</v>
      </c>
      <c r="D3" s="75"/>
      <c r="E3" s="75"/>
      <c r="F3" s="75" t="s">
        <v>146</v>
      </c>
      <c r="G3" s="75"/>
      <c r="H3" s="75"/>
      <c r="I3" s="75" t="s">
        <v>147</v>
      </c>
      <c r="J3" s="75"/>
      <c r="K3" s="75"/>
    </row>
    <row r="4" spans="1:11">
      <c r="A4" s="75"/>
      <c r="B4" s="75"/>
      <c r="C4" s="75" t="s">
        <v>104</v>
      </c>
      <c r="D4" s="75" t="s">
        <v>72</v>
      </c>
      <c r="E4" s="75" t="s">
        <v>73</v>
      </c>
      <c r="F4" s="75" t="s">
        <v>104</v>
      </c>
      <c r="G4" s="75" t="s">
        <v>72</v>
      </c>
      <c r="H4" s="75" t="s">
        <v>73</v>
      </c>
      <c r="I4" s="75" t="s">
        <v>104</v>
      </c>
      <c r="J4" s="75" t="s">
        <v>72</v>
      </c>
      <c r="K4" s="75" t="s">
        <v>73</v>
      </c>
    </row>
    <row r="5" spans="1:11">
      <c r="A5" s="111" t="s">
        <v>148</v>
      </c>
      <c r="B5" s="112">
        <f>C5+F5+I5</f>
        <v>1134.4</v>
      </c>
      <c r="C5" s="112">
        <f>D5+E5</f>
        <v>1134.4</v>
      </c>
      <c r="D5" s="112">
        <v>539.86</v>
      </c>
      <c r="E5" s="112">
        <v>594.54</v>
      </c>
      <c r="F5" s="112">
        <f>G5+H5</f>
        <v>0</v>
      </c>
      <c r="G5" s="112"/>
      <c r="H5" s="112"/>
      <c r="I5" s="112">
        <f>J5+K5</f>
        <v>0</v>
      </c>
      <c r="J5" s="112"/>
      <c r="K5" s="114"/>
    </row>
    <row r="6" spans="1:11">
      <c r="A6" s="82"/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spans="1:11">
      <c r="A7" s="84"/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11">
      <c r="A8" s="84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>
      <c r="A9" s="84"/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spans="1:11">
      <c r="A10" s="84"/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1">
      <c r="A11" s="84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>
      <c r="A12" s="84"/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1">
      <c r="A13" s="84"/>
      <c r="B13" s="113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>
      <c r="A14" s="84"/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>
      <c r="A15" s="84"/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">
      <c r="A16" s="85" t="s">
        <v>100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3" workbookViewId="0">
      <selection activeCell="E19" sqref="E19"/>
    </sheetView>
  </sheetViews>
  <sheetFormatPr defaultColWidth="9" defaultRowHeight="13.5" outlineLevelCol="4"/>
  <cols>
    <col min="1" max="1" width="19.0083333333333" customWidth="1"/>
    <col min="2" max="2" width="32.375" customWidth="1"/>
    <col min="3" max="5" width="12" customWidth="1"/>
  </cols>
  <sheetData>
    <row r="1" ht="20.25" spans="1:5">
      <c r="A1" s="65" t="s">
        <v>149</v>
      </c>
      <c r="B1" s="65"/>
      <c r="C1" s="65"/>
      <c r="D1" s="65"/>
      <c r="E1" s="65"/>
    </row>
    <row r="2" spans="1:5">
      <c r="A2" s="66"/>
      <c r="B2" s="67"/>
      <c r="C2" s="67"/>
      <c r="D2" s="67"/>
      <c r="E2" s="67" t="s">
        <v>1</v>
      </c>
    </row>
    <row r="3" ht="20" customHeight="1" spans="1:5">
      <c r="A3" s="87" t="s">
        <v>150</v>
      </c>
      <c r="B3" s="87"/>
      <c r="C3" s="87" t="s">
        <v>151</v>
      </c>
      <c r="D3" s="87"/>
      <c r="E3" s="87"/>
    </row>
    <row r="4" ht="20" customHeight="1" spans="1:5">
      <c r="A4" s="87" t="s">
        <v>152</v>
      </c>
      <c r="B4" s="87" t="s">
        <v>153</v>
      </c>
      <c r="C4" s="87" t="s">
        <v>154</v>
      </c>
      <c r="D4" s="87" t="s">
        <v>155</v>
      </c>
      <c r="E4" s="87" t="s">
        <v>156</v>
      </c>
    </row>
    <row r="5" ht="20" customHeight="1" spans="1:5">
      <c r="A5" s="87"/>
      <c r="B5" s="87"/>
      <c r="C5" s="102">
        <f t="shared" ref="C5:C11" si="0">SUM(D5:E5)</f>
        <v>1134.4</v>
      </c>
      <c r="D5" s="102">
        <f>D6+D14+D27</f>
        <v>539.86</v>
      </c>
      <c r="E5" s="102">
        <f>E6+E14+E27</f>
        <v>594.54</v>
      </c>
    </row>
    <row r="6" ht="20" customHeight="1" spans="1:5">
      <c r="A6" s="103">
        <v>208</v>
      </c>
      <c r="B6" s="103" t="s">
        <v>157</v>
      </c>
      <c r="C6" s="102">
        <f t="shared" si="0"/>
        <v>110.1</v>
      </c>
      <c r="D6" s="104">
        <f>D7+D10+D12</f>
        <v>95.04</v>
      </c>
      <c r="E6" s="104">
        <v>15.06</v>
      </c>
    </row>
    <row r="7" ht="20" customHeight="1" spans="1:5">
      <c r="A7" s="103">
        <v>20805</v>
      </c>
      <c r="B7" s="103" t="s">
        <v>158</v>
      </c>
      <c r="C7" s="102">
        <f t="shared" si="0"/>
        <v>65.09</v>
      </c>
      <c r="D7" s="104">
        <f>SUM(D8:D9)</f>
        <v>65.09</v>
      </c>
      <c r="E7" s="104">
        <f>SUM(E8:E9)</f>
        <v>0</v>
      </c>
    </row>
    <row r="8" ht="20" customHeight="1" spans="1:5">
      <c r="A8" s="105">
        <v>2080505</v>
      </c>
      <c r="B8" s="105" t="s">
        <v>159</v>
      </c>
      <c r="C8" s="106">
        <f t="shared" si="0"/>
        <v>43.54</v>
      </c>
      <c r="D8" s="107">
        <f>表三!C7</f>
        <v>43.54</v>
      </c>
      <c r="E8" s="107">
        <f>表三!D7</f>
        <v>0</v>
      </c>
    </row>
    <row r="9" ht="20" customHeight="1" spans="1:5">
      <c r="A9" s="105">
        <v>2080506</v>
      </c>
      <c r="B9" s="105" t="s">
        <v>160</v>
      </c>
      <c r="C9" s="106">
        <f t="shared" si="0"/>
        <v>21.55</v>
      </c>
      <c r="D9" s="107">
        <f>表三!C8</f>
        <v>21.55</v>
      </c>
      <c r="E9" s="107">
        <f>表三!D8</f>
        <v>0</v>
      </c>
    </row>
    <row r="10" ht="20" customHeight="1" spans="1:5">
      <c r="A10" s="103">
        <v>20808</v>
      </c>
      <c r="B10" s="108" t="s">
        <v>161</v>
      </c>
      <c r="C10" s="102">
        <f t="shared" si="0"/>
        <v>38.9</v>
      </c>
      <c r="D10" s="104">
        <f>D11</f>
        <v>23.84</v>
      </c>
      <c r="E10" s="104">
        <f>E11</f>
        <v>15.06</v>
      </c>
    </row>
    <row r="11" ht="20" customHeight="1" spans="1:5">
      <c r="A11" s="105">
        <v>2080802</v>
      </c>
      <c r="B11" s="109" t="s">
        <v>162</v>
      </c>
      <c r="C11" s="106">
        <f t="shared" si="0"/>
        <v>38.9</v>
      </c>
      <c r="D11" s="107">
        <f>表三!C10</f>
        <v>23.84</v>
      </c>
      <c r="E11" s="107">
        <v>15.06</v>
      </c>
    </row>
    <row r="12" ht="20" customHeight="1" spans="1:5">
      <c r="A12" s="103">
        <v>20899</v>
      </c>
      <c r="B12" s="103" t="s">
        <v>163</v>
      </c>
      <c r="C12" s="102">
        <f t="shared" ref="C12:C29" si="1">SUM(D12:E12)</f>
        <v>6.11</v>
      </c>
      <c r="D12" s="104">
        <f>D13</f>
        <v>6.11</v>
      </c>
      <c r="E12" s="104"/>
    </row>
    <row r="13" ht="20" customHeight="1" spans="1:5">
      <c r="A13" s="105">
        <v>208999</v>
      </c>
      <c r="B13" s="105" t="s">
        <v>163</v>
      </c>
      <c r="C13" s="106">
        <f t="shared" si="1"/>
        <v>6.11</v>
      </c>
      <c r="D13" s="107">
        <f>表三!C12</f>
        <v>6.11</v>
      </c>
      <c r="E13" s="107"/>
    </row>
    <row r="14" ht="20" customHeight="1" spans="1:5">
      <c r="A14" s="103">
        <v>210</v>
      </c>
      <c r="B14" s="103" t="s">
        <v>164</v>
      </c>
      <c r="C14" s="102">
        <f t="shared" si="1"/>
        <v>991.98</v>
      </c>
      <c r="D14" s="104">
        <f>D15+D17+D21+D23+D25</f>
        <v>412.5</v>
      </c>
      <c r="E14" s="104">
        <v>579.48</v>
      </c>
    </row>
    <row r="15" ht="20" customHeight="1" spans="1:5">
      <c r="A15" s="103">
        <v>21001</v>
      </c>
      <c r="B15" s="108" t="s">
        <v>165</v>
      </c>
      <c r="C15" s="102">
        <f t="shared" si="1"/>
        <v>378.12</v>
      </c>
      <c r="D15" s="104">
        <f>D16</f>
        <v>378.12</v>
      </c>
      <c r="E15" s="104"/>
    </row>
    <row r="16" ht="20" customHeight="1" spans="1:5">
      <c r="A16" s="105">
        <v>2100101</v>
      </c>
      <c r="B16" s="105" t="s">
        <v>166</v>
      </c>
      <c r="C16" s="106">
        <f t="shared" si="1"/>
        <v>378.12</v>
      </c>
      <c r="D16" s="107">
        <f>表三!C15</f>
        <v>378.12</v>
      </c>
      <c r="E16" s="107"/>
    </row>
    <row r="17" ht="20" customHeight="1" spans="1:5">
      <c r="A17" s="103">
        <v>21004</v>
      </c>
      <c r="B17" s="103" t="s">
        <v>167</v>
      </c>
      <c r="C17" s="102">
        <f t="shared" si="1"/>
        <v>35.58</v>
      </c>
      <c r="D17" s="104"/>
      <c r="E17" s="104">
        <f>E18</f>
        <v>35.58</v>
      </c>
    </row>
    <row r="18" ht="20" customHeight="1" spans="1:5">
      <c r="A18" s="105">
        <v>2100408</v>
      </c>
      <c r="B18" s="105" t="s">
        <v>168</v>
      </c>
      <c r="C18" s="106">
        <f t="shared" si="1"/>
        <v>35.58</v>
      </c>
      <c r="D18" s="107"/>
      <c r="E18" s="107">
        <v>35.58</v>
      </c>
    </row>
    <row r="19" ht="20" customHeight="1" spans="1:5">
      <c r="A19" s="105">
        <v>21007</v>
      </c>
      <c r="B19" s="108" t="s">
        <v>169</v>
      </c>
      <c r="C19" s="102">
        <f t="shared" si="1"/>
        <v>120</v>
      </c>
      <c r="D19" s="104"/>
      <c r="E19" s="104">
        <f>E20</f>
        <v>120</v>
      </c>
    </row>
    <row r="20" ht="20" customHeight="1" spans="1:5">
      <c r="A20" s="105">
        <v>2100799</v>
      </c>
      <c r="B20" s="109" t="s">
        <v>169</v>
      </c>
      <c r="C20" s="106">
        <f t="shared" si="1"/>
        <v>120</v>
      </c>
      <c r="D20" s="107"/>
      <c r="E20" s="107">
        <v>120</v>
      </c>
    </row>
    <row r="21" ht="20" customHeight="1" spans="1:5">
      <c r="A21" s="103">
        <v>21011</v>
      </c>
      <c r="B21" s="103" t="s">
        <v>170</v>
      </c>
      <c r="C21" s="102">
        <f t="shared" si="1"/>
        <v>34.38</v>
      </c>
      <c r="D21" s="104">
        <f>D22</f>
        <v>34.38</v>
      </c>
      <c r="E21" s="104"/>
    </row>
    <row r="22" ht="20" customHeight="1" spans="1:5">
      <c r="A22" s="105">
        <v>2101101</v>
      </c>
      <c r="B22" s="105" t="s">
        <v>170</v>
      </c>
      <c r="C22" s="106">
        <f t="shared" si="1"/>
        <v>34.38</v>
      </c>
      <c r="D22" s="107">
        <f>表三!C21</f>
        <v>34.38</v>
      </c>
      <c r="E22" s="107"/>
    </row>
    <row r="23" ht="20" customHeight="1" spans="1:5">
      <c r="A23" s="103">
        <v>21016</v>
      </c>
      <c r="B23" s="108" t="s">
        <v>171</v>
      </c>
      <c r="C23" s="102">
        <f t="shared" si="1"/>
        <v>25</v>
      </c>
      <c r="D23" s="104"/>
      <c r="E23" s="104">
        <f>E24</f>
        <v>25</v>
      </c>
    </row>
    <row r="24" ht="20" customHeight="1" spans="1:5">
      <c r="A24" s="105">
        <v>2101601</v>
      </c>
      <c r="B24" s="109" t="s">
        <v>171</v>
      </c>
      <c r="C24" s="106">
        <f t="shared" si="1"/>
        <v>25</v>
      </c>
      <c r="D24" s="107"/>
      <c r="E24" s="107">
        <v>25</v>
      </c>
    </row>
    <row r="25" ht="20" customHeight="1" spans="1:5">
      <c r="A25" s="103">
        <v>21099</v>
      </c>
      <c r="B25" s="108" t="s">
        <v>172</v>
      </c>
      <c r="C25" s="102">
        <f t="shared" si="1"/>
        <v>398.9</v>
      </c>
      <c r="D25" s="104"/>
      <c r="E25" s="104">
        <f>E26</f>
        <v>398.9</v>
      </c>
    </row>
    <row r="26" ht="20" customHeight="1" spans="1:5">
      <c r="A26" s="105">
        <v>2109999</v>
      </c>
      <c r="B26" s="109" t="s">
        <v>172</v>
      </c>
      <c r="C26" s="106">
        <f t="shared" si="1"/>
        <v>398.9</v>
      </c>
      <c r="D26" s="107"/>
      <c r="E26" s="107">
        <v>398.9</v>
      </c>
    </row>
    <row r="27" ht="20" customHeight="1" spans="1:5">
      <c r="A27" s="103">
        <v>221</v>
      </c>
      <c r="B27" s="103" t="s">
        <v>173</v>
      </c>
      <c r="C27" s="102">
        <f t="shared" si="1"/>
        <v>32.32</v>
      </c>
      <c r="D27" s="104">
        <f>D28</f>
        <v>32.32</v>
      </c>
      <c r="E27" s="107"/>
    </row>
    <row r="28" ht="20" customHeight="1" spans="1:5">
      <c r="A28" s="103">
        <v>22102</v>
      </c>
      <c r="B28" s="103" t="s">
        <v>174</v>
      </c>
      <c r="C28" s="102">
        <f t="shared" si="1"/>
        <v>32.32</v>
      </c>
      <c r="D28" s="104">
        <f>D29</f>
        <v>32.32</v>
      </c>
      <c r="E28" s="107"/>
    </row>
    <row r="29" ht="20" customHeight="1" spans="1:5">
      <c r="A29" s="110">
        <v>2210201</v>
      </c>
      <c r="B29" s="105" t="s">
        <v>175</v>
      </c>
      <c r="C29" s="106">
        <f t="shared" si="1"/>
        <v>32.32</v>
      </c>
      <c r="D29" s="107">
        <f>表三!C28</f>
        <v>32.32</v>
      </c>
      <c r="E29" s="107"/>
    </row>
    <row r="30" spans="1:1">
      <c r="A30" s="85" t="s">
        <v>100</v>
      </c>
    </row>
    <row r="31" spans="1:1">
      <c r="A31" s="86" t="s">
        <v>141</v>
      </c>
    </row>
    <row r="32" spans="1:1">
      <c r="A32" s="86" t="s">
        <v>141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ignoredErrors>
    <ignoredError sqref="D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opLeftCell="A7" workbookViewId="0">
      <selection activeCell="E23" sqref="E26 E23"/>
    </sheetView>
  </sheetViews>
  <sheetFormatPr defaultColWidth="9" defaultRowHeight="13.5" outlineLevelCol="4"/>
  <cols>
    <col min="1" max="1" width="9.375" customWidth="1"/>
    <col min="2" max="2" width="26.875" customWidth="1"/>
    <col min="3" max="5" width="20.25" customWidth="1"/>
  </cols>
  <sheetData>
    <row r="1" ht="20.25" spans="1:5">
      <c r="A1" s="65" t="s">
        <v>176</v>
      </c>
      <c r="B1" s="65"/>
      <c r="C1" s="65"/>
      <c r="D1" s="65"/>
      <c r="E1" s="65"/>
    </row>
    <row r="2" spans="1:5">
      <c r="A2" s="66"/>
      <c r="B2" s="67"/>
      <c r="C2" s="67"/>
      <c r="D2" s="67"/>
      <c r="E2" s="67" t="s">
        <v>1</v>
      </c>
    </row>
    <row r="3" ht="22" customHeight="1" spans="1:5">
      <c r="A3" s="87" t="s">
        <v>177</v>
      </c>
      <c r="B3" s="87"/>
      <c r="C3" s="87" t="s">
        <v>178</v>
      </c>
      <c r="D3" s="87"/>
      <c r="E3" s="87"/>
    </row>
    <row r="4" ht="22" customHeight="1" spans="1:5">
      <c r="A4" s="87" t="s">
        <v>152</v>
      </c>
      <c r="B4" s="87" t="s">
        <v>153</v>
      </c>
      <c r="C4" s="87" t="s">
        <v>154</v>
      </c>
      <c r="D4" s="87" t="s">
        <v>179</v>
      </c>
      <c r="E4" s="87" t="s">
        <v>180</v>
      </c>
    </row>
    <row r="5" ht="22" customHeight="1" spans="1:5">
      <c r="A5" s="88"/>
      <c r="B5" s="89" t="s">
        <v>75</v>
      </c>
      <c r="C5" s="90">
        <f>SUM(D5:E5)</f>
        <v>539.86</v>
      </c>
      <c r="D5" s="90">
        <f>D6+D15+D27</f>
        <v>474.06</v>
      </c>
      <c r="E5" s="90">
        <f>E6+E15+E27</f>
        <v>65.8</v>
      </c>
    </row>
    <row r="6" ht="22" customHeight="1" spans="1:5">
      <c r="A6" s="91">
        <v>301</v>
      </c>
      <c r="B6" s="89" t="s">
        <v>181</v>
      </c>
      <c r="C6" s="90">
        <f t="shared" ref="C5:C22" si="0">SUM(D6:E6)</f>
        <v>450.22</v>
      </c>
      <c r="D6" s="92">
        <f>SUM(D7:D14)</f>
        <v>450.22</v>
      </c>
      <c r="E6" s="92">
        <f>SUM(E7:E14)</f>
        <v>0</v>
      </c>
    </row>
    <row r="7" ht="22" customHeight="1" spans="1:5">
      <c r="A7" s="93">
        <v>30101</v>
      </c>
      <c r="B7" s="94" t="s">
        <v>182</v>
      </c>
      <c r="C7" s="95">
        <f t="shared" si="0"/>
        <v>127.34</v>
      </c>
      <c r="D7" s="96">
        <v>127.34</v>
      </c>
      <c r="E7" s="96"/>
    </row>
    <row r="8" ht="22" customHeight="1" spans="1:5">
      <c r="A8" s="93">
        <v>30102</v>
      </c>
      <c r="B8" s="94" t="s">
        <v>183</v>
      </c>
      <c r="C8" s="95">
        <f t="shared" si="0"/>
        <v>156</v>
      </c>
      <c r="D8" s="96">
        <v>156</v>
      </c>
      <c r="E8" s="96"/>
    </row>
    <row r="9" ht="22" customHeight="1" spans="1:5">
      <c r="A9" s="93">
        <v>30103</v>
      </c>
      <c r="B9" s="94" t="s">
        <v>184</v>
      </c>
      <c r="C9" s="95">
        <f t="shared" si="0"/>
        <v>28.98</v>
      </c>
      <c r="D9" s="96">
        <v>28.98</v>
      </c>
      <c r="E9" s="96"/>
    </row>
    <row r="10" ht="22" customHeight="1" spans="1:5">
      <c r="A10" s="93">
        <v>30108</v>
      </c>
      <c r="B10" s="94" t="s">
        <v>185</v>
      </c>
      <c r="C10" s="95">
        <f t="shared" si="0"/>
        <v>43.54</v>
      </c>
      <c r="D10" s="96">
        <v>43.54</v>
      </c>
      <c r="E10" s="96"/>
    </row>
    <row r="11" ht="22" customHeight="1" spans="1:5">
      <c r="A11" s="93">
        <v>30109</v>
      </c>
      <c r="B11" s="94" t="s">
        <v>186</v>
      </c>
      <c r="C11" s="95">
        <f t="shared" si="0"/>
        <v>21.55</v>
      </c>
      <c r="D11" s="96">
        <v>21.55</v>
      </c>
      <c r="E11" s="96"/>
    </row>
    <row r="12" ht="22" customHeight="1" spans="1:5">
      <c r="A12" s="93">
        <v>30110</v>
      </c>
      <c r="B12" s="94" t="s">
        <v>187</v>
      </c>
      <c r="C12" s="95">
        <f t="shared" si="0"/>
        <v>34.38</v>
      </c>
      <c r="D12" s="96">
        <v>34.38</v>
      </c>
      <c r="E12" s="96"/>
    </row>
    <row r="13" ht="22" customHeight="1" spans="1:5">
      <c r="A13" s="93">
        <v>30112</v>
      </c>
      <c r="B13" s="94" t="s">
        <v>188</v>
      </c>
      <c r="C13" s="95">
        <f t="shared" si="0"/>
        <v>6.11</v>
      </c>
      <c r="D13" s="96">
        <v>6.11</v>
      </c>
      <c r="E13" s="96"/>
    </row>
    <row r="14" ht="22" customHeight="1" spans="1:5">
      <c r="A14" s="93">
        <v>30113</v>
      </c>
      <c r="B14" s="94" t="s">
        <v>175</v>
      </c>
      <c r="C14" s="95">
        <f t="shared" si="0"/>
        <v>32.32</v>
      </c>
      <c r="D14" s="96">
        <v>32.32</v>
      </c>
      <c r="E14" s="96"/>
    </row>
    <row r="15" ht="22" customHeight="1" spans="1:5">
      <c r="A15" s="91">
        <v>302</v>
      </c>
      <c r="B15" s="97" t="s">
        <v>189</v>
      </c>
      <c r="C15" s="90">
        <f t="shared" si="0"/>
        <v>65.8</v>
      </c>
      <c r="D15" s="98">
        <f>SUM(D16:D26)</f>
        <v>0</v>
      </c>
      <c r="E15" s="98">
        <f>SUM(E16:E26)</f>
        <v>65.8</v>
      </c>
    </row>
    <row r="16" ht="22" customHeight="1" spans="1:5">
      <c r="A16" s="93">
        <v>30201</v>
      </c>
      <c r="B16" s="94" t="s">
        <v>190</v>
      </c>
      <c r="C16" s="95">
        <f t="shared" si="0"/>
        <v>5</v>
      </c>
      <c r="D16" s="98"/>
      <c r="E16" s="99">
        <v>5</v>
      </c>
    </row>
    <row r="17" ht="22" customHeight="1" spans="1:5">
      <c r="A17" s="93" t="s">
        <v>191</v>
      </c>
      <c r="B17" s="94" t="s">
        <v>192</v>
      </c>
      <c r="C17" s="95">
        <f t="shared" si="0"/>
        <v>2.48</v>
      </c>
      <c r="D17" s="98"/>
      <c r="E17" s="99">
        <v>2.48</v>
      </c>
    </row>
    <row r="18" ht="22" customHeight="1" spans="1:5">
      <c r="A18" s="93" t="s">
        <v>193</v>
      </c>
      <c r="B18" s="94" t="s">
        <v>194</v>
      </c>
      <c r="C18" s="95">
        <f t="shared" si="0"/>
        <v>1.55</v>
      </c>
      <c r="D18" s="98"/>
      <c r="E18" s="99">
        <v>1.55</v>
      </c>
    </row>
    <row r="19" ht="22" customHeight="1" spans="1:5">
      <c r="A19" s="93" t="s">
        <v>195</v>
      </c>
      <c r="B19" s="94" t="s">
        <v>196</v>
      </c>
      <c r="C19" s="95">
        <f t="shared" si="0"/>
        <v>3.72</v>
      </c>
      <c r="D19" s="98"/>
      <c r="E19" s="99">
        <v>3.72</v>
      </c>
    </row>
    <row r="20" ht="22" customHeight="1" spans="1:5">
      <c r="A20" s="93" t="s">
        <v>197</v>
      </c>
      <c r="B20" s="94" t="s">
        <v>198</v>
      </c>
      <c r="C20" s="95">
        <f t="shared" si="0"/>
        <v>1.55</v>
      </c>
      <c r="D20" s="98"/>
      <c r="E20" s="99">
        <v>1.55</v>
      </c>
    </row>
    <row r="21" ht="22" customHeight="1" spans="1:5">
      <c r="A21" s="100" t="s">
        <v>199</v>
      </c>
      <c r="B21" s="101" t="s">
        <v>200</v>
      </c>
      <c r="C21" s="95">
        <f t="shared" si="0"/>
        <v>3.97</v>
      </c>
      <c r="D21" s="99"/>
      <c r="E21" s="99">
        <v>3.97</v>
      </c>
    </row>
    <row r="22" ht="22" customHeight="1" spans="1:5">
      <c r="A22" s="100" t="s">
        <v>201</v>
      </c>
      <c r="B22" s="101" t="s">
        <v>202</v>
      </c>
      <c r="C22" s="95">
        <f t="shared" si="0"/>
        <v>3.1</v>
      </c>
      <c r="D22" s="99"/>
      <c r="E22" s="99">
        <v>3.1</v>
      </c>
    </row>
    <row r="23" ht="22" customHeight="1" spans="1:5">
      <c r="A23" s="100" t="s">
        <v>203</v>
      </c>
      <c r="B23" s="101" t="s">
        <v>204</v>
      </c>
      <c r="C23" s="95">
        <f t="shared" ref="C23:C36" si="1">SUM(D23:E23)</f>
        <v>3.11</v>
      </c>
      <c r="D23" s="99"/>
      <c r="E23" s="99">
        <v>3.11</v>
      </c>
    </row>
    <row r="24" ht="22" customHeight="1" spans="1:5">
      <c r="A24" s="93">
        <v>30229</v>
      </c>
      <c r="B24" s="94" t="s">
        <v>205</v>
      </c>
      <c r="C24" s="95">
        <f t="shared" si="1"/>
        <v>6.47</v>
      </c>
      <c r="D24" s="99"/>
      <c r="E24" s="99">
        <v>6.47</v>
      </c>
    </row>
    <row r="25" ht="22" customHeight="1" spans="1:5">
      <c r="A25" s="100" t="s">
        <v>206</v>
      </c>
      <c r="B25" s="94" t="s">
        <v>207</v>
      </c>
      <c r="C25" s="95">
        <f t="shared" si="1"/>
        <v>13.6</v>
      </c>
      <c r="D25" s="99"/>
      <c r="E25" s="99">
        <v>13.6</v>
      </c>
    </row>
    <row r="26" ht="22" customHeight="1" spans="1:5">
      <c r="A26" s="93">
        <v>30299</v>
      </c>
      <c r="B26" s="94" t="s">
        <v>208</v>
      </c>
      <c r="C26" s="95">
        <f t="shared" si="1"/>
        <v>21.25</v>
      </c>
      <c r="D26" s="99"/>
      <c r="E26" s="99">
        <v>21.25</v>
      </c>
    </row>
    <row r="27" ht="22" customHeight="1" spans="1:5">
      <c r="A27" s="91">
        <v>303</v>
      </c>
      <c r="B27" s="97" t="s">
        <v>209</v>
      </c>
      <c r="C27" s="90">
        <f t="shared" si="1"/>
        <v>23.84</v>
      </c>
      <c r="D27" s="98">
        <f>SUM(D28:D28)</f>
        <v>23.84</v>
      </c>
      <c r="E27" s="98">
        <f>SUM(E28:E28)</f>
        <v>0</v>
      </c>
    </row>
    <row r="28" ht="22" customHeight="1" spans="1:5">
      <c r="A28" s="100" t="s">
        <v>210</v>
      </c>
      <c r="B28" s="101" t="s">
        <v>211</v>
      </c>
      <c r="C28" s="90">
        <f t="shared" si="1"/>
        <v>23.84</v>
      </c>
      <c r="D28" s="99">
        <v>23.84</v>
      </c>
      <c r="E28" s="99"/>
    </row>
  </sheetData>
  <mergeCells count="3">
    <mergeCell ref="A1:E1"/>
    <mergeCell ref="A3:B3"/>
    <mergeCell ref="C3:E3"/>
  </mergeCells>
  <pageMargins left="0.75" right="0.75" top="1" bottom="1" header="0.5" footer="0.5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7" sqref="D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65" t="s">
        <v>212</v>
      </c>
      <c r="B1" s="65"/>
      <c r="C1" s="65"/>
      <c r="D1" s="65"/>
      <c r="E1" s="65"/>
      <c r="F1" s="65"/>
      <c r="G1" s="65"/>
      <c r="H1" s="65"/>
    </row>
    <row r="2" spans="1:8">
      <c r="A2" s="66"/>
      <c r="B2" s="67"/>
      <c r="C2" s="67"/>
      <c r="D2" s="67"/>
      <c r="E2" s="67"/>
      <c r="F2" s="67"/>
      <c r="G2" s="67"/>
      <c r="H2" s="67" t="s">
        <v>1</v>
      </c>
    </row>
    <row r="3" ht="15" customHeight="1" spans="1:8">
      <c r="A3" s="75" t="s">
        <v>143</v>
      </c>
      <c r="B3" s="70" t="s">
        <v>213</v>
      </c>
      <c r="C3" s="70"/>
      <c r="D3" s="70"/>
      <c r="E3" s="70"/>
      <c r="F3" s="70"/>
      <c r="G3" s="70" t="s">
        <v>214</v>
      </c>
      <c r="H3" s="70" t="s">
        <v>215</v>
      </c>
    </row>
    <row r="4" ht="15" customHeight="1" spans="1:8">
      <c r="A4" s="75"/>
      <c r="B4" s="70" t="s">
        <v>104</v>
      </c>
      <c r="C4" s="70" t="s">
        <v>216</v>
      </c>
      <c r="D4" s="70" t="s">
        <v>217</v>
      </c>
      <c r="E4" s="70" t="s">
        <v>218</v>
      </c>
      <c r="F4" s="70"/>
      <c r="G4" s="70"/>
      <c r="H4" s="70"/>
    </row>
    <row r="5" spans="1:8">
      <c r="A5" s="75"/>
      <c r="B5" s="70"/>
      <c r="C5" s="70"/>
      <c r="D5" s="70"/>
      <c r="E5" s="70" t="s">
        <v>219</v>
      </c>
      <c r="F5" s="70" t="s">
        <v>220</v>
      </c>
      <c r="G5" s="70"/>
      <c r="H5" s="70"/>
    </row>
    <row r="6" spans="1:8">
      <c r="A6" s="70" t="s">
        <v>148</v>
      </c>
      <c r="B6" s="70">
        <f>SUM(C6:H6)</f>
        <v>0.035</v>
      </c>
      <c r="C6" s="70"/>
      <c r="D6" s="70">
        <v>0.035</v>
      </c>
      <c r="E6" s="70"/>
      <c r="F6" s="70"/>
      <c r="G6" s="70"/>
      <c r="H6" s="70"/>
    </row>
    <row r="7" spans="1:8">
      <c r="A7" s="82"/>
      <c r="B7" s="83"/>
      <c r="C7" s="83"/>
      <c r="D7" s="83"/>
      <c r="E7" s="83"/>
      <c r="F7" s="83"/>
      <c r="G7" s="83"/>
      <c r="H7" s="83"/>
    </row>
    <row r="8" spans="1:8">
      <c r="A8" s="84"/>
      <c r="B8" s="83"/>
      <c r="C8" s="83"/>
      <c r="D8" s="83"/>
      <c r="E8" s="83"/>
      <c r="F8" s="83"/>
      <c r="G8" s="83"/>
      <c r="H8" s="83"/>
    </row>
    <row r="9" spans="1:8">
      <c r="A9" s="84"/>
      <c r="B9" s="83"/>
      <c r="C9" s="83"/>
      <c r="D9" s="83"/>
      <c r="E9" s="83"/>
      <c r="F9" s="83"/>
      <c r="G9" s="83"/>
      <c r="H9" s="83"/>
    </row>
    <row r="10" spans="1:8">
      <c r="A10" s="84"/>
      <c r="B10" s="83"/>
      <c r="C10" s="83"/>
      <c r="D10" s="83"/>
      <c r="E10" s="83"/>
      <c r="F10" s="83"/>
      <c r="G10" s="83"/>
      <c r="H10" s="83"/>
    </row>
    <row r="11" spans="1:8">
      <c r="A11" s="84"/>
      <c r="B11" s="83"/>
      <c r="C11" s="83"/>
      <c r="D11" s="83"/>
      <c r="E11" s="83"/>
      <c r="F11" s="83"/>
      <c r="G11" s="83"/>
      <c r="H11" s="83"/>
    </row>
    <row r="12" spans="1:8">
      <c r="A12" s="84"/>
      <c r="B12" s="83"/>
      <c r="C12" s="83"/>
      <c r="D12" s="83"/>
      <c r="E12" s="83"/>
      <c r="F12" s="83"/>
      <c r="G12" s="83"/>
      <c r="H12" s="83"/>
    </row>
    <row r="13" spans="1:8">
      <c r="A13" s="84"/>
      <c r="B13" s="83"/>
      <c r="C13" s="83"/>
      <c r="D13" s="83"/>
      <c r="E13" s="83"/>
      <c r="F13" s="83"/>
      <c r="G13" s="83"/>
      <c r="H13" s="83"/>
    </row>
    <row r="14" spans="1:8">
      <c r="A14" s="84"/>
      <c r="B14" s="83"/>
      <c r="C14" s="83"/>
      <c r="D14" s="83"/>
      <c r="E14" s="83"/>
      <c r="F14" s="83"/>
      <c r="G14" s="83"/>
      <c r="H14" s="83"/>
    </row>
    <row r="15" spans="1:8">
      <c r="A15" s="84"/>
      <c r="B15" s="83"/>
      <c r="C15" s="83"/>
      <c r="D15" s="83"/>
      <c r="E15" s="83"/>
      <c r="F15" s="83"/>
      <c r="G15" s="83"/>
      <c r="H15" s="83"/>
    </row>
    <row r="16" spans="1:8">
      <c r="A16" s="84"/>
      <c r="B16" s="83"/>
      <c r="C16" s="83"/>
      <c r="D16" s="83"/>
      <c r="E16" s="83"/>
      <c r="F16" s="83"/>
      <c r="G16" s="83"/>
      <c r="H16" s="83"/>
    </row>
    <row r="17" spans="1:1">
      <c r="A17" s="85" t="s">
        <v>100</v>
      </c>
    </row>
    <row r="18" spans="1:1">
      <c r="A18" s="86" t="s">
        <v>141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workbookViewId="0">
      <selection activeCell="E26" sqref="E26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65" t="s">
        <v>221</v>
      </c>
      <c r="B1" s="65"/>
      <c r="C1" s="65"/>
      <c r="D1" s="65"/>
      <c r="E1" s="65"/>
    </row>
    <row r="2" spans="1:5">
      <c r="A2" s="66"/>
      <c r="B2" s="67"/>
      <c r="C2" s="67"/>
      <c r="D2" s="67"/>
      <c r="E2" s="67" t="s">
        <v>1</v>
      </c>
    </row>
    <row r="3" spans="1:5">
      <c r="A3" s="75" t="s">
        <v>222</v>
      </c>
      <c r="B3" s="75" t="s">
        <v>4</v>
      </c>
      <c r="C3" s="75" t="s">
        <v>104</v>
      </c>
      <c r="D3" s="75" t="s">
        <v>72</v>
      </c>
      <c r="E3" s="75" t="s">
        <v>73</v>
      </c>
    </row>
    <row r="4" spans="1:5">
      <c r="A4" s="76"/>
      <c r="B4" s="77" t="s">
        <v>144</v>
      </c>
      <c r="C4" s="78">
        <f>SUM(D4:E4)</f>
        <v>657.23</v>
      </c>
      <c r="D4" s="78">
        <f>SUM(D5:D19)</f>
        <v>62.69</v>
      </c>
      <c r="E4" s="78">
        <f>SUM(E5:E19)</f>
        <v>594.54</v>
      </c>
    </row>
    <row r="5" spans="1:5">
      <c r="A5" s="79">
        <v>1</v>
      </c>
      <c r="B5" s="73" t="s">
        <v>223</v>
      </c>
      <c r="C5" s="78">
        <f t="shared" ref="C5:C19" si="0">SUM(D5:E5)</f>
        <v>599.54</v>
      </c>
      <c r="D5" s="80">
        <v>5</v>
      </c>
      <c r="E5" s="81">
        <v>594.54</v>
      </c>
    </row>
    <row r="6" spans="1:5">
      <c r="A6" s="79">
        <v>2</v>
      </c>
      <c r="B6" s="73" t="s">
        <v>224</v>
      </c>
      <c r="C6" s="78">
        <f t="shared" si="0"/>
        <v>2.48</v>
      </c>
      <c r="D6" s="80">
        <v>2.48</v>
      </c>
      <c r="E6" s="81"/>
    </row>
    <row r="7" spans="1:5">
      <c r="A7" s="79">
        <v>3</v>
      </c>
      <c r="B7" s="73" t="s">
        <v>225</v>
      </c>
      <c r="C7" s="78">
        <f t="shared" si="0"/>
        <v>1.55</v>
      </c>
      <c r="D7" s="80">
        <v>1.55</v>
      </c>
      <c r="E7" s="81"/>
    </row>
    <row r="8" spans="1:5">
      <c r="A8" s="79">
        <v>4</v>
      </c>
      <c r="B8" s="73" t="s">
        <v>226</v>
      </c>
      <c r="C8" s="78">
        <f t="shared" si="0"/>
        <v>3.72</v>
      </c>
      <c r="D8" s="80">
        <v>3.72</v>
      </c>
      <c r="E8" s="81"/>
    </row>
    <row r="9" spans="1:5">
      <c r="A9" s="79">
        <v>5</v>
      </c>
      <c r="B9" s="73" t="s">
        <v>227</v>
      </c>
      <c r="C9" s="78">
        <f t="shared" si="0"/>
        <v>1.55</v>
      </c>
      <c r="D9" s="80">
        <v>1.55</v>
      </c>
      <c r="E9" s="81"/>
    </row>
    <row r="10" spans="1:5">
      <c r="A10" s="79">
        <v>6</v>
      </c>
      <c r="B10" s="73" t="s">
        <v>228</v>
      </c>
      <c r="C10" s="78">
        <f t="shared" si="0"/>
        <v>3.97</v>
      </c>
      <c r="D10" s="80">
        <v>3.97</v>
      </c>
      <c r="E10" s="81"/>
    </row>
    <row r="11" spans="1:5">
      <c r="A11" s="79">
        <v>7</v>
      </c>
      <c r="B11" s="73" t="s">
        <v>229</v>
      </c>
      <c r="C11" s="78">
        <f t="shared" si="0"/>
        <v>0</v>
      </c>
      <c r="D11" s="80"/>
      <c r="E11" s="81"/>
    </row>
    <row r="12" spans="1:5">
      <c r="A12" s="79">
        <v>8</v>
      </c>
      <c r="B12" s="73" t="s">
        <v>230</v>
      </c>
      <c r="C12" s="78">
        <f t="shared" si="0"/>
        <v>3.1</v>
      </c>
      <c r="D12" s="80">
        <v>3.1</v>
      </c>
      <c r="E12" s="81"/>
    </row>
    <row r="13" spans="1:5">
      <c r="A13" s="79">
        <v>9</v>
      </c>
      <c r="B13" s="73" t="s">
        <v>231</v>
      </c>
      <c r="C13" s="78">
        <f t="shared" si="0"/>
        <v>0</v>
      </c>
      <c r="D13" s="80"/>
      <c r="E13" s="81"/>
    </row>
    <row r="14" spans="1:5">
      <c r="A14" s="79">
        <v>10</v>
      </c>
      <c r="B14" s="73" t="s">
        <v>232</v>
      </c>
      <c r="C14" s="78">
        <f t="shared" si="0"/>
        <v>0</v>
      </c>
      <c r="D14" s="80"/>
      <c r="E14" s="81"/>
    </row>
    <row r="15" spans="1:5">
      <c r="A15" s="79">
        <v>11</v>
      </c>
      <c r="B15" s="73" t="s">
        <v>233</v>
      </c>
      <c r="C15" s="78">
        <f t="shared" si="0"/>
        <v>0</v>
      </c>
      <c r="D15" s="80"/>
      <c r="E15" s="81"/>
    </row>
    <row r="16" spans="1:5">
      <c r="A16" s="79">
        <v>12</v>
      </c>
      <c r="B16" s="73" t="s">
        <v>234</v>
      </c>
      <c r="C16" s="78">
        <f t="shared" si="0"/>
        <v>6.47</v>
      </c>
      <c r="D16" s="80">
        <v>6.47</v>
      </c>
      <c r="E16" s="81"/>
    </row>
    <row r="17" spans="1:5">
      <c r="A17" s="79">
        <v>13</v>
      </c>
      <c r="B17" s="73" t="s">
        <v>235</v>
      </c>
      <c r="C17" s="78">
        <f t="shared" si="0"/>
        <v>13.6</v>
      </c>
      <c r="D17" s="80">
        <v>13.6</v>
      </c>
      <c r="E17" s="81"/>
    </row>
    <row r="18" spans="1:5">
      <c r="A18" s="79">
        <v>14</v>
      </c>
      <c r="B18" s="73" t="s">
        <v>236</v>
      </c>
      <c r="C18" s="78">
        <f t="shared" si="0"/>
        <v>21.25</v>
      </c>
      <c r="D18" s="80">
        <v>21.25</v>
      </c>
      <c r="E18" s="81"/>
    </row>
    <row r="19" spans="1:5">
      <c r="A19" s="79">
        <v>15</v>
      </c>
      <c r="B19" s="73" t="s">
        <v>237</v>
      </c>
      <c r="C19" s="78">
        <f t="shared" si="0"/>
        <v>0</v>
      </c>
      <c r="D19" s="80"/>
      <c r="E19" s="81"/>
    </row>
    <row r="20" spans="1:1">
      <c r="A20" s="74" t="s">
        <v>52</v>
      </c>
    </row>
  </sheetData>
  <mergeCells count="1">
    <mergeCell ref="A1:E1"/>
  </mergeCells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项目绩效目标申报表（公共卫生）</vt:lpstr>
      <vt:lpstr>项目绩效目标申报表（药物制度)</vt:lpstr>
      <vt:lpstr>项目绩效目标申报表（新兵体检)</vt:lpstr>
      <vt:lpstr>项目绩效目标申报表（计划生育)</vt:lpstr>
      <vt:lpstr>项目绩效目标申报表（村医保险)</vt:lpstr>
      <vt:lpstr>项目绩效目标申报表（退休村医保险)</vt:lpstr>
      <vt:lpstr>项目绩效目标申报表（老年事业费)</vt:lpstr>
      <vt:lpstr>项目绩效目标申报表（乡村医师补助)</vt:lpstr>
      <vt:lpstr>项目绩效目标申报表（绩效工资)</vt:lpstr>
      <vt:lpstr>项目绩效目标申报表（燃油补贴)</vt:lpstr>
      <vt:lpstr>项目绩效目标申报表（残疾抚恤金)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南絮</cp:lastModifiedBy>
  <dcterms:created xsi:type="dcterms:W3CDTF">2023-04-12T15:17:00Z</dcterms:created>
  <cp:lastPrinted>2024-02-01T09:31:00Z</cp:lastPrinted>
  <dcterms:modified xsi:type="dcterms:W3CDTF">2025-02-10T07:57:06Z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