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  <sheet name="Sheet1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<sst xmlns="http://schemas.openxmlformats.org/spreadsheetml/2006/main" count="396" uniqueCount="292">
  <si>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华池县林镇乡卫生院</t>
    </r>
    <r>
      <rPr>
        <sz val="16"/>
        <color theme="1"/>
        <rFont val="仿宋_GB2312"/>
        <charset val="134"/>
      </rPr>
      <t>收支总体情况表</t>
    </r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</si>
  <si>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</si>
  <si>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</si>
  <si>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</si>
  <si>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</si>
  <si>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</si>
  <si>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</si>
  <si>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</si>
  <si>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</si>
  <si>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</si>
  <si>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</si>
  <si>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</si>
  <si>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</si>
  <si>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</si>
  <si>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</si>
  <si>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</si>
  <si>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</si>
  <si>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</si>
  <si>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</si>
  <si>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</si>
  <si>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</si>
  <si>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</si>
  <si>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</si>
  <si>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</si>
  <si>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</si>
  <si>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</si>
  <si>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</si>
  <si>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</si>
  <si>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</si>
  <si>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</si>
  <si>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</si>
  <si>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</si>
  <si>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</si>
  <si>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</si>
  <si>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</si>
  <si>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</si>
  <si>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</si>
  <si>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</si>
  <si>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</si>
  <si>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</si>
  <si>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</si>
  <si>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</si>
  <si>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</si>
  <si>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</si>
  <si>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</si>
  <si>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本年收入合计</t>
  </si>
  <si>
    <t>本年支出合计</t>
  </si>
  <si>
    <t>十、上年结转</t>
  </si>
  <si>
    <t>三十一、结转下年</t>
  </si>
  <si>
    <t>十一、上年结余</t>
  </si>
  <si>
    <t>收入总计</t>
  </si>
  <si>
    <t>支出总计</t>
  </si>
  <si>
    <t>备注：无内容应公开空表并说明情况。</t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</si>
  <si>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华池县林镇乡卫生院</t>
    </r>
    <r>
      <rPr>
        <sz val="16"/>
        <color theme="1"/>
        <rFont val="仿宋_GB2312"/>
        <charset val="134"/>
      </rPr>
      <t>收入总体情况表</t>
    </r>
  </si>
  <si>
    <t>**</t>
  </si>
  <si>
    <t xml:space="preserve">       一般公共预算财政拨款收入</t>
  </si>
  <si>
    <t xml:space="preserve">        本年收入合计</t>
  </si>
  <si>
    <t xml:space="preserve"> </t>
  </si>
  <si>
    <t xml:space="preserve">        ……</t>
  </si>
  <si>
    <t xml:space="preserve">        收入合计</t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</si>
  <si>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华池县林镇乡卫生院</t>
    </r>
    <r>
      <rPr>
        <sz val="16"/>
        <color theme="1"/>
        <rFont val="仿宋_GB2312"/>
        <charset val="134"/>
      </rPr>
      <t>支出总体情况表</t>
    </r>
  </si>
  <si>
    <t>功能分类科目</t>
  </si>
  <si>
    <t>支出合计</t>
  </si>
  <si>
    <t>基本支出</t>
  </si>
  <si>
    <t>项目支出</t>
  </si>
  <si>
    <t>上年结转</t>
  </si>
  <si>
    <t>总计</t>
  </si>
  <si>
    <t>208社会保障和就业支出</t>
  </si>
  <si>
    <t>20805行政事业单位离退休</t>
  </si>
  <si>
    <t>2080505机关单位基本养老保险缴费支出</t>
  </si>
  <si>
    <t>2080506机关事业单位职业年金缴费支出</t>
  </si>
  <si>
    <t>20899 其他社会保障和就业支出</t>
  </si>
  <si>
    <t>2089999 其他社会保障和就业支出</t>
  </si>
  <si>
    <t>210卫生健康支出</t>
  </si>
  <si>
    <t>21003基层医疗卫生机构</t>
  </si>
  <si>
    <t>2100302乡镇卫生院</t>
  </si>
  <si>
    <t>21011行政事业单位医疗</t>
  </si>
  <si>
    <t>2101102事业单位医疗</t>
  </si>
  <si>
    <t>211住房保障支出</t>
  </si>
  <si>
    <t>22102住房改革支出</t>
  </si>
  <si>
    <t>2210201住房公积金</t>
  </si>
  <si>
    <r>
      <rPr>
        <sz val="16"/>
        <color theme="1"/>
        <rFont val="仿宋_GB2312"/>
        <charset val="134"/>
      </rPr>
      <t>表四、财政拨款收支总体情况表</t>
    </r>
  </si>
  <si>
    <t>收      入</t>
  </si>
  <si>
    <t>支      出</t>
  </si>
  <si>
    <t>合计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</si>
  <si>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</si>
  <si>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</si>
  <si>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</si>
  <si>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</si>
  <si>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</si>
  <si>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</si>
  <si>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</si>
  <si>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</si>
  <si>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</si>
  <si>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</si>
  <si>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</si>
  <si>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</si>
  <si>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</si>
  <si>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</si>
  <si>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</si>
  <si>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</si>
  <si>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</si>
  <si>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</si>
  <si>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</si>
  <si>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</si>
  <si>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</si>
  <si>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</si>
  <si>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</si>
  <si>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</si>
  <si>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</si>
  <si>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</si>
  <si>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</si>
  <si>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</si>
  <si>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</si>
  <si>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</si>
  <si>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</si>
  <si>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</si>
  <si>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</si>
  <si>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</si>
  <si>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入  总  计</t>
  </si>
  <si>
    <t>支  出  总  计</t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</si>
  <si>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</si>
  <si>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</si>
  <si>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t>单位名称</t>
  </si>
  <si>
    <t>一般公共预算支出</t>
  </si>
  <si>
    <t>政府性基金预算支出</t>
  </si>
  <si>
    <t>国有资本经营预算支出</t>
  </si>
  <si>
    <t>华池县林镇乡卫生院</t>
  </si>
  <si>
    <r>
      <rPr>
        <sz val="16"/>
        <color theme="1"/>
        <rFont val="仿宋_GB2312"/>
        <charset val="134"/>
      </rPr>
      <t>表六、一般公共预算支出情况表</t>
    </r>
  </si>
  <si>
    <t>科目编码</t>
  </si>
  <si>
    <t>科目名称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</si>
  <si>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</si>
  <si>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</si>
  <si>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</si>
  <si>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</si>
  <si>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</si>
  <si>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</si>
  <si>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基层医疗卫生机构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</si>
  <si>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</si>
  <si>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</si>
  <si>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</si>
  <si>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</si>
  <si>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</si>
  <si>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</si>
  <si>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</si>
  <si>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</si>
  <si>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</si>
  <si>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人员经费</t>
  </si>
  <si>
    <t>公用经费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</si>
  <si>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工资福利支出</t>
    </r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</si>
  <si>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</si>
  <si>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</si>
  <si>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</si>
  <si>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</si>
  <si>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</si>
  <si>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</si>
  <si>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</si>
  <si>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</si>
  <si>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</si>
  <si>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</si>
  <si>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</si>
  <si>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</si>
  <si>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</si>
  <si>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</si>
  <si>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</si>
  <si>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</si>
  <si>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</si>
  <si>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</si>
  <si>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</si>
  <si>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</si>
  <si>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</si>
  <si>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r>
      <rPr>
        <sz val="16"/>
        <color theme="1"/>
        <rFont val="仿宋_GB2312"/>
        <charset val="134"/>
      </rPr>
      <t>表九、一般公共预算财政拨款机关运行经费表</t>
    </r>
  </si>
  <si>
    <t>序号</t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</si>
  <si>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</si>
  <si>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</si>
  <si>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</si>
  <si>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</si>
  <si>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</si>
  <si>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</si>
  <si>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</si>
  <si>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</si>
  <si>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</si>
  <si>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</si>
  <si>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</si>
  <si>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</si>
  <si>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</si>
  <si>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</si>
  <si>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</si>
  <si>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</si>
  <si>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sz val="16"/>
        <color theme="1"/>
        <rFont val="仿宋_GB2312"/>
        <charset val="134"/>
      </rPr>
      <t>表十一、部门管理转移支付表</t>
    </r>
  </si>
  <si>
    <t>一般公共预算项目支出</t>
  </si>
  <si>
    <t>政府性基金预算项目支出</t>
  </si>
  <si>
    <t>国有资本经营预算项目支出</t>
  </si>
  <si>
    <r>
      <rPr>
        <sz val="16"/>
        <color theme="1"/>
        <rFont val="仿宋_GB2312"/>
        <charset val="134"/>
      </rPr>
      <t>表十二、国有资本经营预算支出情况表</t>
    </r>
  </si>
  <si>
    <t>华池县林镇乡卫生院整体支出绩效目标表</t>
  </si>
  <si>
    <r>
      <rPr>
        <b/>
        <sz val="12"/>
        <color theme="1"/>
        <rFont val="仿宋_GB2312"/>
        <charset val="134"/>
      </rPr>
      <t>（2024年度）</t>
    </r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</si>
  <si>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</si>
  <si>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</si>
  <si>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目标1：：提供基本医疗服务与公共卫生服务；</t>
  </si>
  <si>
    <t>目标2：承担公共卫生服务管理；</t>
  </si>
  <si>
    <t>目标3：确保机构正常运转，工资、福利及时足额发放；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</si>
  <si>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</si>
  <si>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</si>
  <si>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</si>
  <si>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</si>
  <si>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</si>
  <si>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</si>
  <si>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t>112.69万元</t>
  </si>
  <si>
    <r>
      <rPr>
        <sz val="9"/>
        <color rgb="FF000000"/>
        <rFont val="宋体"/>
        <charset val="134"/>
      </rPr>
      <t>当年财政拨款</t>
    </r>
  </si>
  <si>
    <t>116.49万元</t>
  </si>
  <si>
    <r>
      <rPr>
        <sz val="9"/>
        <color rgb="FF000000"/>
        <rFont val="宋体"/>
        <charset val="134"/>
      </rPr>
      <t>公用经费</t>
    </r>
  </si>
  <si>
    <t>3.80万元</t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</si>
  <si>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</si>
  <si>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</si>
  <si>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</si>
  <si>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</si>
  <si>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t>0万元</t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</si>
  <si>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</si>
  <si>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</si>
  <si>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</si>
  <si>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</si>
  <si>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</si>
  <si>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</si>
  <si>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</si>
  <si>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</si>
  <si>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</si>
  <si>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</si>
  <si>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</si>
  <si>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</si>
  <si>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</si>
  <si>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</si>
  <si>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</si>
  <si>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</si>
  <si>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</si>
  <si>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</si>
  <si>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</si>
  <si>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</si>
  <si>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</si>
  <si>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</si>
  <si>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</si>
  <si>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</si>
  <si>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</si>
  <si>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</si>
  <si>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11人</t>
  </si>
  <si>
    <t>治疗病患率</t>
  </si>
  <si>
    <t>工作完成时效</t>
  </si>
  <si>
    <t>当年完成</t>
  </si>
  <si>
    <t>履职效果目标</t>
  </si>
  <si>
    <t>辖区内公共卫生服务率</t>
  </si>
  <si>
    <t>医疗收入增长率</t>
  </si>
  <si>
    <t>≥7%</t>
  </si>
  <si>
    <t>服务对象满意度</t>
  </si>
  <si>
    <t>职工满意度</t>
  </si>
  <si>
    <t>患者满意度</t>
  </si>
  <si>
    <t>≥98%</t>
  </si>
  <si>
    <t>群众满意度</t>
  </si>
  <si>
    <t>≥99%</t>
  </si>
  <si>
    <r>
      <rPr>
        <sz val="9"/>
        <color rgb="FF000000"/>
        <rFont val="宋体"/>
        <charset val="134"/>
      </rPr>
      <t>能力建设</t>
    </r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</si>
  <si>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</si>
  <si>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</si>
  <si>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</si>
  <si>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</si>
  <si>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</si>
  <si>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</si>
  <si>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</si>
  <si>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sz val="10.5"/>
        <color theme="1"/>
        <rFont val="Calibri"/>
        <charset val="134"/>
      </rPr>
      <t xml:space="preserve"> </t>
    </r>
  </si>
  <si>
    <r>
      <rPr>
        <b/>
        <sz val="14"/>
        <color theme="1"/>
        <rFont val="仿宋_GB2312"/>
        <charset val="134"/>
      </rPr>
      <t>项目支出绩效目标表</t>
    </r>
  </si>
  <si>
    <r>
      <rPr>
        <sz val="9"/>
        <color theme="1"/>
        <rFont val="宋体"/>
        <charset val="134"/>
      </rPr>
      <t>项目名称</t>
    </r>
  </si>
  <si>
    <r>
      <rPr>
        <sz val="9"/>
        <color theme="1"/>
        <rFont val="宋体"/>
        <charset val="134"/>
      </rPr>
      <t>主管部门及代码</t>
    </r>
  </si>
  <si>
    <r>
      <rPr>
        <sz val="9"/>
        <color theme="1"/>
        <rFont val="宋体"/>
        <charset val="134"/>
      </rPr>
      <t>实施单位</t>
    </r>
  </si>
  <si>
    <r>
      <rPr>
        <sz val="9"/>
        <color theme="1"/>
        <rFont val="宋体"/>
        <charset val="134"/>
      </rPr>
      <t>项目资金</t>
    </r>
  </si>
  <si>
    <r>
      <rPr>
        <sz val="9"/>
        <color theme="1"/>
        <rFont val="宋体"/>
        <charset val="134"/>
      </rPr>
      <t>年度资金总额：</t>
    </r>
  </si>
  <si>
    <r>
      <rPr>
        <sz val="9"/>
        <color theme="1"/>
        <rFont val="宋体"/>
        <charset val="134"/>
      </rPr>
      <t>（万元）</t>
    </r>
  </si>
  <si>
    <r>
      <rPr>
        <sz val="9"/>
        <color theme="1"/>
        <rFont val="宋体"/>
        <charset val="134"/>
      </rPr>
      <t>其中：当年财政拨款</t>
    </r>
  </si>
  <si>
    <r>
      <rPr>
        <sz val="9"/>
        <color theme="1"/>
        <rFont val="宋体"/>
        <charset val="134"/>
      </rPr>
      <t>上年结转资金</t>
    </r>
  </si>
  <si>
    <r>
      <rPr>
        <sz val="9"/>
        <color theme="1"/>
        <rFont val="宋体"/>
        <charset val="134"/>
      </rPr>
      <t>其他资金</t>
    </r>
  </si>
  <si>
    <r>
      <rPr>
        <sz val="9"/>
        <color theme="1"/>
        <rFont val="宋体"/>
        <charset val="134"/>
      </rPr>
      <t>总</t>
    </r>
  </si>
  <si>
    <r>
      <rPr>
        <sz val="9"/>
        <color theme="1"/>
        <rFont val="宋体"/>
        <charset val="134"/>
      </rPr>
      <t>目标1：</t>
    </r>
  </si>
  <si>
    <r>
      <rPr>
        <sz val="9"/>
        <color theme="1"/>
        <rFont val="宋体"/>
        <charset val="134"/>
      </rPr>
      <t>体</t>
    </r>
  </si>
  <si>
    <r>
      <rPr>
        <sz val="9"/>
        <color theme="1"/>
        <rFont val="宋体"/>
        <charset val="134"/>
      </rPr>
      <t>目标2：</t>
    </r>
  </si>
  <si>
    <r>
      <rPr>
        <sz val="9"/>
        <color theme="1"/>
        <rFont val="宋体"/>
        <charset val="134"/>
      </rPr>
      <t>目</t>
    </r>
  </si>
  <si>
    <r>
      <rPr>
        <sz val="9"/>
        <color theme="1"/>
        <rFont val="宋体"/>
        <charset val="134"/>
      </rPr>
      <t>目标3：</t>
    </r>
  </si>
  <si>
    <r>
      <rPr>
        <sz val="9"/>
        <color theme="1"/>
        <rFont val="宋体"/>
        <charset val="134"/>
      </rPr>
      <t>标</t>
    </r>
  </si>
  <si>
    <r>
      <rPr>
        <sz val="9"/>
        <color theme="1"/>
        <rFont val="宋体"/>
        <charset val="134"/>
      </rPr>
      <t>绩效指标</t>
    </r>
  </si>
  <si>
    <r>
      <rPr>
        <sz val="9"/>
        <color theme="1"/>
        <rFont val="宋体"/>
        <charset val="134"/>
      </rPr>
      <t>一级指标</t>
    </r>
  </si>
  <si>
    <r>
      <rPr>
        <sz val="9"/>
        <color theme="1"/>
        <rFont val="宋体"/>
        <charset val="134"/>
      </rPr>
      <t>二级指标</t>
    </r>
  </si>
  <si>
    <r>
      <rPr>
        <sz val="9"/>
        <color theme="1"/>
        <rFont val="宋体"/>
        <charset val="134"/>
      </rPr>
      <t>三级指标</t>
    </r>
  </si>
  <si>
    <r>
      <rPr>
        <sz val="9"/>
        <color theme="1"/>
        <rFont val="宋体"/>
        <charset val="134"/>
      </rPr>
      <t>指标值</t>
    </r>
  </si>
  <si>
    <r>
      <rPr>
        <sz val="9"/>
        <color theme="1"/>
        <rFont val="宋体"/>
        <charset val="134"/>
      </rPr>
      <t>成本指标</t>
    </r>
  </si>
  <si>
    <r>
      <rPr>
        <sz val="9"/>
        <color theme="1"/>
        <rFont val="宋体"/>
        <charset val="134"/>
      </rPr>
      <t>产出指标</t>
    </r>
  </si>
  <si>
    <r>
      <rPr>
        <sz val="9"/>
        <color theme="1"/>
        <rFont val="宋体"/>
        <charset val="134"/>
      </rPr>
      <t>效益指标</t>
    </r>
  </si>
  <si>
    <r>
      <rPr>
        <sz val="9"/>
        <color theme="1"/>
        <rFont val="宋体"/>
        <charset val="134"/>
      </rPr>
      <t>满意度指标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</si>
</sst>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.5"/>
      <color theme="1"/>
      <name val="Calibri"/>
      <charset val="134"/>
    </font>
    <font>
      <sz val="9"/>
      <color rgb="FF000000"/>
      <name val="宋体"/>
      <charset val="134"/>
    </font>
    <font>
      <sz val="16"/>
      <color theme="1"/>
      <name val="仿宋_GB2312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9"/>
      <color theme="1"/>
      <name val="仿宋_GB2312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indexed="8"/>
      <name val="思源黑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</cellStyleXfs>
  <cellXfs count="1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 indent="2"/>
    </xf>
    <xf numFmtId="0" fontId="3" fillId="0" borderId="1" xfId="0" applyFont="1" applyBorder="1" applyAlignment="1">
      <alignment horizontal="justify" vertical="center" wrapText="1" indent="5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0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justify" vertical="top"/>
    </xf>
    <xf numFmtId="0" fontId="12" fillId="2" borderId="1" xfId="0" applyNumberFormat="1" applyFont="1" applyFill="1" applyBorder="1" applyAlignment="1">
      <alignment horizontal="center" vertical="top" wrapText="1"/>
    </xf>
    <xf numFmtId="176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justify" vertical="top"/>
    </xf>
    <xf numFmtId="0" fontId="12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left" vertical="center" wrapText="1"/>
    </xf>
    <xf numFmtId="176" fontId="16" fillId="0" borderId="8" xfId="0" applyNumberFormat="1" applyFont="1" applyFill="1" applyBorder="1" applyAlignment="1">
      <alignment horizontal="left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left" vertical="center" wrapText="1"/>
    </xf>
    <xf numFmtId="176" fontId="18" fillId="0" borderId="9" xfId="0" applyNumberFormat="1" applyFont="1" applyFill="1" applyBorder="1" applyAlignment="1">
      <alignment horizontal="left" vertical="center" wrapText="1"/>
    </xf>
    <xf numFmtId="176" fontId="18" fillId="2" borderId="1" xfId="0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left" vertical="center" wrapText="1"/>
    </xf>
    <xf numFmtId="176" fontId="18" fillId="2" borderId="3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176" fontId="20" fillId="0" borderId="9" xfId="0" applyNumberFormat="1" applyFont="1" applyFill="1" applyBorder="1" applyAlignment="1">
      <alignment horizontal="left" vertical="center" wrapText="1"/>
    </xf>
    <xf numFmtId="0" fontId="19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indent="2"/>
    </xf>
    <xf numFmtId="0" fontId="0" fillId="0" borderId="0" xfId="0" applyNumberFormat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177" fontId="21" fillId="0" borderId="0" xfId="0" applyNumberFormat="1" applyFont="1" applyFill="1" applyAlignment="1">
      <alignment horizontal="center" vertical="center"/>
    </xf>
    <xf numFmtId="0" fontId="22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NumberFormat="1" applyFont="1" applyFill="1" applyBorder="1" applyAlignment="1">
      <alignment horizontal="right" vertical="top"/>
    </xf>
    <xf numFmtId="0" fontId="18" fillId="2" borderId="1" xfId="0" applyFont="1" applyFill="1" applyBorder="1" applyAlignment="1">
      <alignment horizontal="left" vertical="center"/>
    </xf>
    <xf numFmtId="176" fontId="23" fillId="0" borderId="1" xfId="0" applyNumberFormat="1" applyFont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right" vertical="top"/>
    </xf>
    <xf numFmtId="0" fontId="20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right" vertical="top"/>
    </xf>
    <xf numFmtId="0" fontId="15" fillId="2" borderId="1" xfId="0" applyFont="1" applyFill="1" applyBorder="1" applyAlignment="1">
      <alignment horizontal="right" vertical="top"/>
    </xf>
    <xf numFmtId="0" fontId="18" fillId="2" borderId="1" xfId="0" applyFont="1" applyFill="1" applyBorder="1" applyAlignment="1">
      <alignment horizontal="left" vertical="top"/>
    </xf>
    <xf numFmtId="0" fontId="18" fillId="0" borderId="0" xfId="0" applyFont="1" applyAlignment="1">
      <alignment horizontal="left" vertical="center" indent="2"/>
    </xf>
    <xf numFmtId="0" fontId="24" fillId="0" borderId="0" xfId="0" applyFont="1">
      <alignment vertical="center"/>
    </xf>
    <xf numFmtId="176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top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 wrapText="1"/>
    </xf>
    <xf numFmtId="176" fontId="12" fillId="2" borderId="1" xfId="0" applyNumberFormat="1" applyFont="1" applyFill="1" applyBorder="1" applyAlignment="1">
      <alignment horizontal="right" vertical="center" wrapText="1"/>
    </xf>
    <xf numFmtId="176" fontId="12" fillId="2" borderId="1" xfId="0" applyNumberFormat="1" applyFont="1" applyFill="1" applyBorder="1" applyAlignment="1">
      <alignment horizontal="right" vertical="top" wrapText="1"/>
    </xf>
    <xf numFmtId="176" fontId="8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2"/>
    </xf>
    <xf numFmtId="0" fontId="0" fillId="0" borderId="0" xfId="0" applyNumberFormat="1" applyFont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left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left" vertical="center" shrinkToFit="1"/>
    </xf>
    <xf numFmtId="176" fontId="26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left" vertical="center" shrinkToFit="1"/>
    </xf>
    <xf numFmtId="176" fontId="25" fillId="0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justify" vertical="top"/>
    </xf>
    <xf numFmtId="176" fontId="15" fillId="2" borderId="1" xfId="0" applyNumberFormat="1" applyFont="1" applyFill="1" applyBorder="1" applyAlignment="1">
      <alignment horizontal="right" vertical="top"/>
    </xf>
    <xf numFmtId="0" fontId="18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0" fillId="0" borderId="0" xfId="0" applyNumberFormat="1" applyFo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top"/>
    </xf>
    <xf numFmtId="0" fontId="10" fillId="2" borderId="1" xfId="0" applyFont="1" applyFill="1" applyBorder="1" applyAlignment="1">
      <alignment horizontal="right" vertical="center" wrapText="1"/>
    </xf>
    <xf numFmtId="176" fontId="10" fillId="2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abSelected="1" workbookViewId="0">
      <selection activeCell="E24" sqref="E24"/>
    </sheetView>
  </sheetViews>
  <sheetFormatPr defaultColWidth="9" defaultRowHeight="13.5" outlineLevelCol="3"/>
  <cols>
    <col min="1" max="1" width="38.25" customWidth="1"/>
    <col min="2" max="2" width="15.125" customWidth="1"/>
    <col min="3" max="3" width="27.875" customWidth="1"/>
    <col min="4" max="4" width="16" customWidth="1"/>
  </cols>
  <sheetData>
    <row r="1" ht="18" customHeight="1" spans="1:4">
      <c r="A1" s="110" t="s">
        <v>0</v>
      </c>
      <c r="B1" s="110"/>
      <c r="C1" s="110"/>
      <c r="D1" s="110"/>
    </row>
    <row r="2" ht="11.1" customHeight="1" spans="1:4">
      <c r="A2" s="111"/>
      <c r="D2" t="s">
        <v>1</v>
      </c>
    </row>
    <row r="3" ht="17.1" customHeight="1" spans="1:4">
      <c r="A3" s="23" t="s">
        <v>2</v>
      </c>
      <c r="B3" s="23"/>
      <c r="C3" s="23" t="s">
        <v>3</v>
      </c>
      <c r="D3" s="23"/>
    </row>
    <row r="4" ht="17.1" customHeight="1" spans="1:4">
      <c r="A4" s="23" t="s">
        <v>4</v>
      </c>
      <c r="B4" s="23" t="s">
        <v>5</v>
      </c>
      <c r="C4" s="23" t="s">
        <v>4</v>
      </c>
      <c r="D4" s="23" t="s">
        <v>5</v>
      </c>
    </row>
    <row r="5" ht="17.1" customHeight="1" spans="1:4">
      <c r="A5" s="89" t="s">
        <v>6</v>
      </c>
      <c r="B5" s="85">
        <f>D39</f>
        <v>116.4920138</v>
      </c>
      <c r="C5" s="90" t="s">
        <v>7</v>
      </c>
      <c r="D5" s="91"/>
    </row>
    <row r="6" ht="17.1" customHeight="1" spans="1:4">
      <c r="A6" s="89" t="s">
        <v>8</v>
      </c>
      <c r="B6" s="85"/>
      <c r="C6" s="90" t="s">
        <v>9</v>
      </c>
      <c r="D6" s="91"/>
    </row>
    <row r="7" ht="17.1" customHeight="1" spans="1:4">
      <c r="A7" s="89" t="s">
        <v>10</v>
      </c>
      <c r="B7" s="85"/>
      <c r="C7" s="90" t="s">
        <v>11</v>
      </c>
      <c r="D7" s="91"/>
    </row>
    <row r="8" ht="17.1" customHeight="1" spans="1:4">
      <c r="A8" s="89" t="s">
        <v>12</v>
      </c>
      <c r="B8" s="85"/>
      <c r="C8" s="90" t="s">
        <v>13</v>
      </c>
      <c r="D8" s="91"/>
    </row>
    <row r="9" ht="17.1" customHeight="1" spans="1:4">
      <c r="A9" s="89" t="s">
        <v>14</v>
      </c>
      <c r="B9" s="85"/>
      <c r="C9" s="90" t="s">
        <v>15</v>
      </c>
      <c r="D9" s="91"/>
    </row>
    <row r="10" ht="17.1" customHeight="1" spans="1:4">
      <c r="A10" s="89" t="s">
        <v>16</v>
      </c>
      <c r="B10" s="85"/>
      <c r="C10" s="90" t="s">
        <v>17</v>
      </c>
      <c r="D10" s="91"/>
    </row>
    <row r="11" ht="17.1" customHeight="1" spans="1:4">
      <c r="A11" s="89" t="s">
        <v>18</v>
      </c>
      <c r="B11" s="85"/>
      <c r="C11" s="90" t="s">
        <v>19</v>
      </c>
      <c r="D11" s="91"/>
    </row>
    <row r="12" ht="17.1" customHeight="1" spans="1:4">
      <c r="A12" s="89" t="s">
        <v>20</v>
      </c>
      <c r="B12" s="85"/>
      <c r="C12" s="90" t="s">
        <v>21</v>
      </c>
      <c r="D12" s="91">
        <v>18.297429</v>
      </c>
    </row>
    <row r="13" ht="17.1" customHeight="1" spans="1:4">
      <c r="A13" s="89" t="s">
        <v>22</v>
      </c>
      <c r="B13" s="85"/>
      <c r="C13" s="90" t="s">
        <v>23</v>
      </c>
      <c r="D13" s="91"/>
    </row>
    <row r="14" ht="17.1" customHeight="1" spans="1:4">
      <c r="A14" s="89"/>
      <c r="B14" s="114"/>
      <c r="C14" s="90" t="s">
        <v>24</v>
      </c>
      <c r="D14" s="91">
        <v>90.1266608</v>
      </c>
    </row>
    <row r="15" ht="17.1" customHeight="1" spans="1:4">
      <c r="A15" s="89"/>
      <c r="B15" s="114"/>
      <c r="C15" s="90" t="s">
        <v>25</v>
      </c>
      <c r="D15" s="91"/>
    </row>
    <row r="16" ht="17.1" customHeight="1" spans="1:4">
      <c r="A16" s="89"/>
      <c r="B16" s="114"/>
      <c r="C16" s="90" t="s">
        <v>26</v>
      </c>
      <c r="D16" s="91"/>
    </row>
    <row r="17" ht="17.1" customHeight="1" spans="1:4">
      <c r="A17" s="89"/>
      <c r="B17" s="114"/>
      <c r="C17" s="90" t="s">
        <v>27</v>
      </c>
      <c r="D17" s="91"/>
    </row>
    <row r="18" ht="17.1" customHeight="1" spans="1:4">
      <c r="A18" s="89"/>
      <c r="B18" s="114"/>
      <c r="C18" s="90" t="s">
        <v>28</v>
      </c>
      <c r="D18" s="91"/>
    </row>
    <row r="19" ht="17.1" customHeight="1" spans="1:4">
      <c r="A19" s="89"/>
      <c r="B19" s="114"/>
      <c r="C19" s="90" t="s">
        <v>29</v>
      </c>
      <c r="D19" s="91"/>
    </row>
    <row r="20" ht="17.1" customHeight="1" spans="1:4">
      <c r="A20" s="89"/>
      <c r="B20" s="114"/>
      <c r="C20" s="90" t="s">
        <v>30</v>
      </c>
      <c r="D20" s="91"/>
    </row>
    <row r="21" ht="17.1" customHeight="1" spans="1:4">
      <c r="A21" s="89"/>
      <c r="B21" s="114"/>
      <c r="C21" s="90" t="s">
        <v>31</v>
      </c>
      <c r="D21" s="91"/>
    </row>
    <row r="22" ht="17.1" customHeight="1" spans="1:4">
      <c r="A22" s="89"/>
      <c r="B22" s="114"/>
      <c r="C22" s="90" t="s">
        <v>32</v>
      </c>
      <c r="D22" s="91"/>
    </row>
    <row r="23" ht="17.1" customHeight="1" spans="1:4">
      <c r="A23" s="89"/>
      <c r="B23" s="114"/>
      <c r="C23" s="90" t="s">
        <v>33</v>
      </c>
      <c r="D23" s="91"/>
    </row>
    <row r="24" ht="17.1" customHeight="1" spans="1:4">
      <c r="A24" s="89"/>
      <c r="B24" s="114"/>
      <c r="C24" s="90" t="s">
        <v>34</v>
      </c>
      <c r="D24" s="91">
        <f>表三!C19</f>
        <v>8.067924</v>
      </c>
    </row>
    <row r="25" ht="17.1" customHeight="1" spans="1:4">
      <c r="A25" s="89"/>
      <c r="B25" s="114"/>
      <c r="C25" s="90" t="s">
        <v>35</v>
      </c>
      <c r="D25" s="41"/>
    </row>
    <row r="26" ht="17.1" customHeight="1" spans="1:4">
      <c r="A26" s="89"/>
      <c r="B26" s="114"/>
      <c r="C26" s="90" t="s">
        <v>36</v>
      </c>
      <c r="D26" s="41"/>
    </row>
    <row r="27" ht="17.1" customHeight="1" spans="1:4">
      <c r="A27" s="89"/>
      <c r="B27" s="114"/>
      <c r="C27" s="90" t="s">
        <v>37</v>
      </c>
      <c r="D27" s="41"/>
    </row>
    <row r="28" ht="17.1" customHeight="1" spans="1:4">
      <c r="A28" s="89"/>
      <c r="B28" s="114"/>
      <c r="C28" s="90" t="s">
        <v>38</v>
      </c>
      <c r="D28" s="41"/>
    </row>
    <row r="29" ht="17.1" customHeight="1" spans="1:4">
      <c r="A29" s="89"/>
      <c r="B29" s="114"/>
      <c r="C29" s="90" t="s">
        <v>39</v>
      </c>
      <c r="D29" s="41"/>
    </row>
    <row r="30" ht="17.1" customHeight="1" spans="1:4">
      <c r="A30" s="89"/>
      <c r="B30" s="114"/>
      <c r="C30" s="90" t="s">
        <v>40</v>
      </c>
      <c r="D30" s="41"/>
    </row>
    <row r="31" ht="17.1" customHeight="1" spans="1:4">
      <c r="A31" s="89"/>
      <c r="B31" s="115"/>
      <c r="C31" s="116" t="s">
        <v>41</v>
      </c>
      <c r="D31" s="40"/>
    </row>
    <row r="32" ht="17.1" customHeight="1" spans="1:4">
      <c r="A32" s="89"/>
      <c r="B32" s="115"/>
      <c r="C32" s="116" t="s">
        <v>42</v>
      </c>
      <c r="D32" s="40"/>
    </row>
    <row r="33" ht="17.1" customHeight="1" spans="1:4">
      <c r="A33" s="89"/>
      <c r="B33" s="115"/>
      <c r="C33" s="116" t="s">
        <v>43</v>
      </c>
      <c r="D33" s="40"/>
    </row>
    <row r="34" ht="17.1" customHeight="1" spans="1:4">
      <c r="A34" s="89"/>
      <c r="B34" s="115"/>
      <c r="C34" s="116" t="s">
        <v>44</v>
      </c>
      <c r="D34" s="40"/>
    </row>
    <row r="35" ht="14.1" customHeight="1" spans="1:4">
      <c r="A35" s="89"/>
      <c r="B35" s="83"/>
      <c r="C35" s="83"/>
      <c r="D35" s="117"/>
    </row>
    <row r="36" ht="17.1" customHeight="1" spans="1:4">
      <c r="A36" s="23" t="s">
        <v>45</v>
      </c>
      <c r="B36" s="31"/>
      <c r="C36" s="23" t="s">
        <v>46</v>
      </c>
      <c r="D36" s="41"/>
    </row>
    <row r="37" ht="17.1" customHeight="1" spans="1:4">
      <c r="A37" s="89" t="s">
        <v>47</v>
      </c>
      <c r="B37" s="118"/>
      <c r="C37" s="89" t="s">
        <v>48</v>
      </c>
      <c r="D37" s="119"/>
    </row>
    <row r="38" ht="17.1" customHeight="1" spans="1:4">
      <c r="A38" s="89" t="s">
        <v>49</v>
      </c>
      <c r="B38" s="118"/>
      <c r="C38" s="89"/>
      <c r="D38" s="120"/>
    </row>
    <row r="39" ht="17.1" customHeight="1" spans="1:4">
      <c r="A39" s="23" t="s">
        <v>50</v>
      </c>
      <c r="B39" s="33">
        <f>B5</f>
        <v>116.4920138</v>
      </c>
      <c r="C39" s="23" t="s">
        <v>51</v>
      </c>
      <c r="D39" s="97">
        <f>D23+D24+D14+D12</f>
        <v>116.4920138</v>
      </c>
    </row>
    <row r="40" ht="17.1" customHeight="1" spans="1:4">
      <c r="A40" s="121" t="s">
        <v>52</v>
      </c>
      <c r="B40" s="29"/>
      <c r="C40" s="29"/>
      <c r="D40" s="29"/>
    </row>
    <row r="41" ht="17.1" customHeight="1" spans="1:1">
      <c r="A41" s="121"/>
    </row>
    <row r="42" ht="17.1" customHeight="1"/>
    <row r="43" ht="17.1" customHeight="1"/>
    <row r="44" ht="17.1" customHeight="1"/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7"/>
  <sheetViews>
    <sheetView workbookViewId="0">
      <selection activeCell="B11" sqref="B11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0" t="s">
        <v>188</v>
      </c>
      <c r="B1" s="20"/>
    </row>
    <row r="2" spans="1:2">
      <c r="A2" s="21"/>
      <c r="B2" s="22" t="s">
        <v>1</v>
      </c>
    </row>
    <row r="3" ht="30" customHeight="1" spans="1:2">
      <c r="A3" s="23" t="s">
        <v>4</v>
      </c>
      <c r="B3" s="24" t="s">
        <v>5</v>
      </c>
    </row>
    <row r="4" ht="30" customHeight="1" spans="1:2">
      <c r="A4" s="23"/>
      <c r="B4" s="24"/>
    </row>
    <row r="5" ht="30" customHeight="1" spans="1:2">
      <c r="A5" s="24" t="s">
        <v>54</v>
      </c>
      <c r="B5" s="24">
        <v>1</v>
      </c>
    </row>
    <row r="6" ht="30" customHeight="1" spans="1:2">
      <c r="A6" s="25" t="s">
        <v>66</v>
      </c>
      <c r="B6" s="26"/>
    </row>
    <row r="7" ht="30" customHeight="1" spans="1:2">
      <c r="A7" s="27"/>
      <c r="B7" s="26"/>
    </row>
    <row r="8" ht="30" customHeight="1" spans="1:2">
      <c r="A8" s="27"/>
      <c r="B8" s="26"/>
    </row>
    <row r="9" ht="30" customHeight="1" spans="1:2">
      <c r="A9" s="27"/>
      <c r="B9" s="26"/>
    </row>
    <row r="10" ht="30" customHeight="1" spans="1:2">
      <c r="A10" s="27"/>
      <c r="B10" s="26"/>
    </row>
    <row r="11" ht="30" customHeight="1" spans="1:2">
      <c r="A11" s="27"/>
      <c r="B11" s="26"/>
    </row>
    <row r="12" ht="30" customHeight="1" spans="1:2">
      <c r="A12" s="27"/>
      <c r="B12" s="26"/>
    </row>
    <row r="13" ht="30" customHeight="1" spans="1:2">
      <c r="A13" s="27"/>
      <c r="B13" s="26"/>
    </row>
    <row r="14" ht="30" customHeight="1" spans="1:2">
      <c r="A14" s="27"/>
      <c r="B14" s="26"/>
    </row>
    <row r="15" ht="30" customHeight="1" spans="1:2">
      <c r="A15" s="27"/>
      <c r="B15" s="26"/>
    </row>
    <row r="16" spans="1:2">
      <c r="A16" s="28" t="s">
        <v>52</v>
      </c>
      <c r="B16" s="29"/>
    </row>
    <row r="17" spans="1:2">
      <c r="A17" s="29"/>
      <c r="B17" s="29"/>
    </row>
  </sheetData>
  <mergeCells count="3">
    <mergeCell ref="A1:B1"/>
    <mergeCell ref="A3:A4"/>
    <mergeCell ref="B3:B4"/>
  </mergeCells>
  <pageMargins left="0.75" right="0.75" top="1" bottom="1" header="0.5" footer="0.5"/>
  <pageSetup paperSize="9" scale="8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C9" sqref="C9"/>
    </sheetView>
  </sheetViews>
  <sheetFormatPr defaultColWidth="9" defaultRowHeight="13.5" outlineLevelCol="4"/>
  <cols>
    <col min="1" max="1" width="20" customWidth="1"/>
    <col min="3" max="3" width="24.625" customWidth="1"/>
    <col min="4" max="4" width="26.375" customWidth="1"/>
    <col min="5" max="5" width="27.5" customWidth="1"/>
  </cols>
  <sheetData>
    <row r="1" ht="20.25" spans="1:5">
      <c r="A1" s="20" t="s">
        <v>189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39" customHeight="1" spans="1:5">
      <c r="A3" s="23" t="s">
        <v>123</v>
      </c>
      <c r="B3" s="23" t="s">
        <v>84</v>
      </c>
      <c r="C3" s="23" t="s">
        <v>190</v>
      </c>
      <c r="D3" s="23" t="s">
        <v>191</v>
      </c>
      <c r="E3" s="23" t="s">
        <v>192</v>
      </c>
    </row>
    <row r="4" ht="39" customHeight="1" spans="1:5">
      <c r="A4" s="25" t="s">
        <v>66</v>
      </c>
      <c r="B4" s="23">
        <v>1</v>
      </c>
      <c r="C4" s="23">
        <v>2</v>
      </c>
      <c r="D4" s="23">
        <v>3</v>
      </c>
      <c r="E4" s="23">
        <v>4</v>
      </c>
    </row>
    <row r="5" ht="39" customHeight="1" spans="1:5">
      <c r="A5" s="30" t="s">
        <v>127</v>
      </c>
      <c r="B5" s="29"/>
      <c r="C5" s="26"/>
      <c r="D5" s="26"/>
      <c r="E5" s="26"/>
    </row>
    <row r="6" ht="39" customHeight="1" spans="1:5">
      <c r="A6" s="27"/>
      <c r="B6" s="26"/>
      <c r="C6" s="26"/>
      <c r="D6" s="26"/>
      <c r="E6" s="26"/>
    </row>
    <row r="7" ht="39" customHeight="1" spans="1:5">
      <c r="A7" s="27"/>
      <c r="B7" s="26"/>
      <c r="C7" s="26"/>
      <c r="D7" s="26"/>
      <c r="E7" s="26"/>
    </row>
    <row r="8" ht="39" customHeight="1" spans="1:5">
      <c r="A8" s="27"/>
      <c r="B8" s="26"/>
      <c r="C8" s="26"/>
      <c r="D8" s="26"/>
      <c r="E8" s="26"/>
    </row>
    <row r="9" ht="39" customHeight="1" spans="1:5">
      <c r="A9" s="27"/>
      <c r="B9" s="26"/>
      <c r="C9" s="26"/>
      <c r="D9" s="26"/>
      <c r="E9" s="26"/>
    </row>
    <row r="10" ht="39" customHeight="1" spans="1:5">
      <c r="A10" s="27"/>
      <c r="B10" s="26"/>
      <c r="C10" s="26"/>
      <c r="D10" s="26"/>
      <c r="E10" s="26"/>
    </row>
    <row r="11" ht="39" customHeight="1" spans="1:5">
      <c r="A11" s="27"/>
      <c r="B11" s="26"/>
      <c r="C11" s="26"/>
      <c r="D11" s="26"/>
      <c r="E11" s="26"/>
    </row>
    <row r="12" ht="39" customHeight="1" spans="1:5">
      <c r="A12" s="27"/>
      <c r="B12" s="26"/>
      <c r="C12" s="26"/>
      <c r="D12" s="26"/>
      <c r="E12" s="26"/>
    </row>
    <row r="13" ht="39" customHeight="1" spans="1:5">
      <c r="A13" s="27"/>
      <c r="B13" s="26"/>
      <c r="C13" s="26"/>
      <c r="D13" s="26"/>
      <c r="E13" s="26"/>
    </row>
    <row r="14" ht="39" customHeight="1" spans="1:5">
      <c r="A14" s="27"/>
      <c r="B14" s="26"/>
      <c r="C14" s="26"/>
      <c r="D14" s="26"/>
      <c r="E14" s="26"/>
    </row>
    <row r="15" spans="1:5">
      <c r="A15" s="28" t="s">
        <v>52</v>
      </c>
      <c r="B15" s="29"/>
      <c r="C15" s="29"/>
      <c r="D15" s="29"/>
      <c r="E15" s="29"/>
    </row>
  </sheetData>
  <mergeCells count="1">
    <mergeCell ref="A1:E1"/>
  </mergeCells>
  <pageMargins left="0.75" right="0.75" top="1" bottom="1" header="0.5" footer="0.5"/>
  <pageSetup paperSize="9" scale="8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E7" sqref="E7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0" t="s">
        <v>193</v>
      </c>
      <c r="B1" s="20"/>
    </row>
    <row r="2" spans="1:2">
      <c r="A2" s="21"/>
      <c r="B2" s="22" t="s">
        <v>1</v>
      </c>
    </row>
    <row r="3" ht="15" customHeight="1" spans="1:2">
      <c r="A3" s="23" t="s">
        <v>4</v>
      </c>
      <c r="B3" s="24" t="s">
        <v>5</v>
      </c>
    </row>
    <row r="4" spans="1:2">
      <c r="A4" s="23"/>
      <c r="B4" s="24"/>
    </row>
    <row r="5" ht="36" customHeight="1" spans="1:2">
      <c r="A5" s="24" t="s">
        <v>54</v>
      </c>
      <c r="B5" s="24">
        <v>1</v>
      </c>
    </row>
    <row r="6" ht="36" customHeight="1" spans="1:2">
      <c r="A6" s="25" t="s">
        <v>66</v>
      </c>
      <c r="B6" s="26"/>
    </row>
    <row r="7" ht="36" customHeight="1" spans="1:2">
      <c r="A7" s="27"/>
      <c r="B7" s="26"/>
    </row>
    <row r="8" ht="36" customHeight="1" spans="1:2">
      <c r="A8" s="27"/>
      <c r="B8" s="26"/>
    </row>
    <row r="9" ht="36" customHeight="1" spans="1:2">
      <c r="A9" s="27"/>
      <c r="B9" s="26"/>
    </row>
    <row r="10" ht="36" customHeight="1" spans="1:2">
      <c r="A10" s="27"/>
      <c r="B10" s="26"/>
    </row>
    <row r="11" ht="36" customHeight="1" spans="1:2">
      <c r="A11" s="27"/>
      <c r="B11" s="26"/>
    </row>
    <row r="12" ht="36" customHeight="1" spans="1:2">
      <c r="A12" s="27"/>
      <c r="B12" s="26"/>
    </row>
    <row r="13" ht="36" customHeight="1" spans="1:2">
      <c r="A13" s="27"/>
      <c r="B13" s="26"/>
    </row>
    <row r="14" ht="36" customHeight="1" spans="1:2">
      <c r="A14" s="27"/>
      <c r="B14" s="26"/>
    </row>
    <row r="15" ht="36" customHeight="1" spans="1:2">
      <c r="A15" s="27"/>
      <c r="B15" s="26"/>
    </row>
    <row r="16" spans="1:2">
      <c r="A16" s="28" t="s">
        <v>52</v>
      </c>
      <c r="B16" s="29"/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opLeftCell="A7" workbookViewId="0">
      <selection activeCell="K20" sqref="K20"/>
    </sheetView>
  </sheetViews>
  <sheetFormatPr defaultColWidth="9" defaultRowHeight="13.5" outlineLevelCol="6"/>
  <cols>
    <col min="1" max="1" width="12.5" customWidth="1"/>
    <col min="2" max="2" width="13.625" customWidth="1"/>
    <col min="4" max="4" width="10.125" customWidth="1"/>
    <col min="5" max="5" width="26.625" customWidth="1"/>
  </cols>
  <sheetData>
    <row r="1" ht="18.75" spans="1:7">
      <c r="A1" s="10" t="s">
        <v>194</v>
      </c>
      <c r="B1" s="10"/>
      <c r="C1" s="10"/>
      <c r="D1" s="10"/>
      <c r="E1" s="10"/>
      <c r="F1" s="10"/>
      <c r="G1" s="10"/>
    </row>
    <row r="2" ht="14.25" spans="1:1">
      <c r="A2" s="11" t="s">
        <v>195</v>
      </c>
    </row>
    <row r="3" ht="20.1" customHeight="1" spans="1:7">
      <c r="A3" s="12" t="s">
        <v>196</v>
      </c>
      <c r="B3" s="12"/>
      <c r="C3" s="12"/>
      <c r="D3" s="12" t="s">
        <v>127</v>
      </c>
      <c r="E3" s="12"/>
      <c r="F3" s="12"/>
      <c r="G3" s="12"/>
    </row>
    <row r="4" ht="20.1" customHeight="1" spans="1:7">
      <c r="A4" s="12" t="s">
        <v>197</v>
      </c>
      <c r="B4" s="5" t="s">
        <v>198</v>
      </c>
      <c r="C4" s="5"/>
      <c r="D4" s="5"/>
      <c r="E4" s="5"/>
      <c r="F4" s="5"/>
      <c r="G4" s="5"/>
    </row>
    <row r="5" ht="20.1" customHeight="1" spans="1:7">
      <c r="A5" s="12"/>
      <c r="B5" s="5" t="s">
        <v>199</v>
      </c>
      <c r="C5" s="5"/>
      <c r="D5" s="5"/>
      <c r="E5" s="5"/>
      <c r="F5" s="5"/>
      <c r="G5" s="5"/>
    </row>
    <row r="6" ht="20.1" customHeight="1" spans="1:7">
      <c r="A6" s="12"/>
      <c r="B6" s="5" t="s">
        <v>200</v>
      </c>
      <c r="C6" s="5"/>
      <c r="D6" s="5"/>
      <c r="E6" s="5"/>
      <c r="F6" s="5"/>
      <c r="G6" s="5"/>
    </row>
    <row r="7" ht="33" customHeight="1" spans="1:7">
      <c r="A7" s="12" t="s">
        <v>201</v>
      </c>
      <c r="B7" s="12" t="s">
        <v>202</v>
      </c>
      <c r="C7" s="12"/>
      <c r="D7" s="12"/>
      <c r="E7" s="12" t="s">
        <v>203</v>
      </c>
      <c r="F7" s="12" t="s">
        <v>204</v>
      </c>
      <c r="G7" s="12" t="s">
        <v>203</v>
      </c>
    </row>
    <row r="8" ht="26.1" customHeight="1" spans="1:7">
      <c r="A8" s="12"/>
      <c r="B8" s="12" t="s">
        <v>205</v>
      </c>
      <c r="C8" s="12" t="s">
        <v>206</v>
      </c>
      <c r="D8" s="12"/>
      <c r="E8" s="13" t="s">
        <v>207</v>
      </c>
      <c r="F8" s="12" t="s">
        <v>208</v>
      </c>
      <c r="G8" s="13" t="s">
        <v>209</v>
      </c>
    </row>
    <row r="9" ht="26.1" customHeight="1" spans="1:7">
      <c r="A9" s="12"/>
      <c r="B9" s="12"/>
      <c r="C9" s="12" t="s">
        <v>210</v>
      </c>
      <c r="D9" s="12"/>
      <c r="E9" s="13" t="s">
        <v>211</v>
      </c>
      <c r="F9" s="12" t="s">
        <v>212</v>
      </c>
      <c r="G9" s="12"/>
    </row>
    <row r="10" ht="26.1" customHeight="1" spans="1:7">
      <c r="A10" s="12"/>
      <c r="B10" s="12"/>
      <c r="C10" s="12" t="s">
        <v>213</v>
      </c>
      <c r="D10" s="12"/>
      <c r="E10" s="12" t="s">
        <v>209</v>
      </c>
      <c r="F10" s="12" t="s">
        <v>214</v>
      </c>
      <c r="G10" s="12"/>
    </row>
    <row r="11" ht="26.1" customHeight="1" spans="1:7">
      <c r="A11" s="12"/>
      <c r="B11" s="12" t="s">
        <v>215</v>
      </c>
      <c r="C11" s="12"/>
      <c r="D11" s="12"/>
      <c r="E11" s="12" t="s">
        <v>216</v>
      </c>
      <c r="F11" s="12" t="s">
        <v>217</v>
      </c>
      <c r="G11" s="13"/>
    </row>
    <row r="12" ht="27" customHeight="1" spans="1:7">
      <c r="A12" s="12"/>
      <c r="B12" s="12"/>
      <c r="C12" s="12"/>
      <c r="D12" s="12"/>
      <c r="E12" s="12"/>
      <c r="F12" s="12" t="s">
        <v>218</v>
      </c>
      <c r="G12" s="13"/>
    </row>
    <row r="13" ht="20.1" customHeight="1" spans="1:7">
      <c r="A13" s="4" t="s">
        <v>219</v>
      </c>
      <c r="B13" s="12" t="s">
        <v>220</v>
      </c>
      <c r="C13" s="12" t="s">
        <v>221</v>
      </c>
      <c r="D13" s="12"/>
      <c r="E13" s="12" t="s">
        <v>222</v>
      </c>
      <c r="F13" s="12" t="s">
        <v>223</v>
      </c>
      <c r="G13" s="12"/>
    </row>
    <row r="14" ht="20.1" customHeight="1" spans="1:7">
      <c r="A14" s="4"/>
      <c r="B14" s="14" t="s">
        <v>224</v>
      </c>
      <c r="C14" s="15" t="s">
        <v>225</v>
      </c>
      <c r="D14" s="15"/>
      <c r="E14" s="15" t="s">
        <v>226</v>
      </c>
      <c r="F14" s="15" t="s">
        <v>227</v>
      </c>
      <c r="G14" s="15"/>
    </row>
    <row r="15" ht="20.1" customHeight="1" spans="1:7">
      <c r="A15" s="4"/>
      <c r="B15" s="16"/>
      <c r="C15" s="15" t="s">
        <v>228</v>
      </c>
      <c r="D15" s="15"/>
      <c r="E15" s="15" t="s">
        <v>229</v>
      </c>
      <c r="F15" s="15" t="s">
        <v>230</v>
      </c>
      <c r="G15" s="15"/>
    </row>
    <row r="16" ht="20.1" customHeight="1" spans="1:7">
      <c r="A16" s="4"/>
      <c r="B16" s="16"/>
      <c r="C16" s="15" t="s">
        <v>231</v>
      </c>
      <c r="D16" s="15"/>
      <c r="E16" s="15" t="s">
        <v>232</v>
      </c>
      <c r="F16" s="15" t="s">
        <v>233</v>
      </c>
      <c r="G16" s="15"/>
    </row>
    <row r="17" ht="20.1" customHeight="1" spans="1:7">
      <c r="A17" s="4"/>
      <c r="B17" s="16"/>
      <c r="C17" s="17" t="s">
        <v>234</v>
      </c>
      <c r="D17" s="18"/>
      <c r="E17" s="15" t="s">
        <v>235</v>
      </c>
      <c r="F17" s="17" t="s">
        <v>236</v>
      </c>
      <c r="G17" s="18"/>
    </row>
    <row r="18" ht="20.1" customHeight="1" spans="1:7">
      <c r="A18" s="4"/>
      <c r="B18" s="19"/>
      <c r="C18" s="17" t="s">
        <v>237</v>
      </c>
      <c r="D18" s="18"/>
      <c r="E18" s="15" t="s">
        <v>238</v>
      </c>
      <c r="F18" s="17" t="s">
        <v>239</v>
      </c>
      <c r="G18" s="18"/>
    </row>
    <row r="19" ht="20.1" customHeight="1" spans="1:7">
      <c r="A19" s="4"/>
      <c r="B19" s="14" t="s">
        <v>240</v>
      </c>
      <c r="C19" s="15" t="s">
        <v>241</v>
      </c>
      <c r="D19" s="15"/>
      <c r="E19" s="15" t="s">
        <v>242</v>
      </c>
      <c r="F19" s="17" t="s">
        <v>243</v>
      </c>
      <c r="G19" s="18"/>
    </row>
    <row r="20" ht="20.1" customHeight="1" spans="1:7">
      <c r="A20" s="4"/>
      <c r="B20" s="16"/>
      <c r="C20" s="15"/>
      <c r="D20" s="15"/>
      <c r="E20" s="15" t="s">
        <v>63</v>
      </c>
      <c r="F20" s="17" t="s">
        <v>209</v>
      </c>
      <c r="G20" s="18"/>
    </row>
    <row r="21" ht="20.1" customHeight="1" spans="1:7">
      <c r="A21" s="4"/>
      <c r="B21" s="16"/>
      <c r="C21" s="15"/>
      <c r="D21" s="15"/>
      <c r="E21" s="18" t="s">
        <v>244</v>
      </c>
      <c r="F21" s="17" t="s">
        <v>236</v>
      </c>
      <c r="G21" s="18"/>
    </row>
    <row r="22" ht="20.1" customHeight="1" spans="1:7">
      <c r="A22" s="4"/>
      <c r="B22" s="16"/>
      <c r="C22" s="15"/>
      <c r="D22" s="15"/>
      <c r="E22" s="15" t="s">
        <v>245</v>
      </c>
      <c r="F22" s="17" t="s">
        <v>246</v>
      </c>
      <c r="G22" s="18"/>
    </row>
    <row r="23" ht="20.1" customHeight="1" spans="1:7">
      <c r="A23" s="4"/>
      <c r="B23" s="16"/>
      <c r="C23" s="15" t="s">
        <v>247</v>
      </c>
      <c r="D23" s="15"/>
      <c r="E23" s="18" t="s">
        <v>248</v>
      </c>
      <c r="F23" s="15" t="s">
        <v>236</v>
      </c>
      <c r="G23" s="15"/>
    </row>
    <row r="24" ht="20.1" customHeight="1" spans="1:7">
      <c r="A24" s="4"/>
      <c r="B24" s="16"/>
      <c r="C24" s="15"/>
      <c r="D24" s="15"/>
      <c r="E24" s="18" t="s">
        <v>249</v>
      </c>
      <c r="F24" s="15" t="s">
        <v>250</v>
      </c>
      <c r="G24" s="15"/>
    </row>
    <row r="25" ht="20.1" customHeight="1" spans="1:7">
      <c r="A25" s="4"/>
      <c r="B25" s="16"/>
      <c r="C25" s="15" t="s">
        <v>251</v>
      </c>
      <c r="D25" s="15"/>
      <c r="E25" s="18" t="s">
        <v>252</v>
      </c>
      <c r="F25" s="15" t="s">
        <v>236</v>
      </c>
      <c r="G25" s="15"/>
    </row>
    <row r="26" ht="20.1" customHeight="1" spans="1:7">
      <c r="A26" s="4"/>
      <c r="B26" s="16"/>
      <c r="C26" s="15"/>
      <c r="D26" s="15"/>
      <c r="E26" s="18" t="s">
        <v>253</v>
      </c>
      <c r="F26" s="15" t="s">
        <v>254</v>
      </c>
      <c r="G26" s="15"/>
    </row>
    <row r="27" ht="20.1" customHeight="1" spans="1:7">
      <c r="A27" s="4"/>
      <c r="B27" s="19"/>
      <c r="C27" s="15"/>
      <c r="D27" s="15"/>
      <c r="E27" s="15" t="s">
        <v>255</v>
      </c>
      <c r="F27" s="15" t="s">
        <v>256</v>
      </c>
      <c r="G27" s="15"/>
    </row>
    <row r="28" ht="20.1" customHeight="1" spans="1:7">
      <c r="A28" s="4"/>
      <c r="B28" s="12" t="s">
        <v>257</v>
      </c>
      <c r="C28" s="15" t="s">
        <v>258</v>
      </c>
      <c r="D28" s="15"/>
      <c r="E28" s="15" t="s">
        <v>259</v>
      </c>
      <c r="F28" s="15" t="s">
        <v>236</v>
      </c>
      <c r="G28" s="15"/>
    </row>
    <row r="29" ht="20.1" customHeight="1" spans="1:7">
      <c r="A29" s="4"/>
      <c r="B29" s="12"/>
      <c r="C29" s="15" t="s">
        <v>260</v>
      </c>
      <c r="D29" s="15"/>
      <c r="E29" s="15" t="s">
        <v>261</v>
      </c>
      <c r="F29" s="15" t="s">
        <v>262</v>
      </c>
      <c r="G29" s="15"/>
    </row>
    <row r="30" ht="20.1" customHeight="1" spans="1:7">
      <c r="A30" s="4"/>
      <c r="B30" s="12"/>
      <c r="C30" s="15" t="s">
        <v>263</v>
      </c>
      <c r="D30" s="15"/>
      <c r="E30" s="15" t="s">
        <v>264</v>
      </c>
      <c r="F30" s="15" t="s">
        <v>236</v>
      </c>
      <c r="G30" s="15"/>
    </row>
    <row r="31" ht="14.25" spans="1:1">
      <c r="A31" s="9" t="s">
        <v>265</v>
      </c>
    </row>
  </sheetData>
  <mergeCells count="49">
    <mergeCell ref="A1:G1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6"/>
    <mergeCell ref="A7:A12"/>
    <mergeCell ref="A13:A30"/>
    <mergeCell ref="B8:B10"/>
    <mergeCell ref="B14:B18"/>
    <mergeCell ref="B19:B27"/>
    <mergeCell ref="B28:B30"/>
    <mergeCell ref="E11:E12"/>
    <mergeCell ref="B11:D12"/>
    <mergeCell ref="C19:D22"/>
    <mergeCell ref="C23:D24"/>
    <mergeCell ref="C25:D27"/>
  </mergeCells>
  <pageMargins left="0.75" right="0.75" top="1" bottom="1" header="0.5" footer="0.5"/>
  <pageSetup paperSize="9" scale="97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I22" sqref="I22"/>
    </sheetView>
  </sheetViews>
  <sheetFormatPr defaultColWidth="9" defaultRowHeight="13.5" outlineLevelCol="7"/>
  <sheetData>
    <row r="1" ht="18.75" spans="1:8">
      <c r="A1" s="1" t="s">
        <v>266</v>
      </c>
      <c r="B1" s="1"/>
      <c r="C1" s="1"/>
      <c r="D1" s="1"/>
      <c r="E1" s="1"/>
      <c r="F1" s="1"/>
      <c r="G1" s="1"/>
      <c r="H1" s="1"/>
    </row>
    <row r="2" ht="14.25" spans="1:8">
      <c r="A2" s="2" t="s">
        <v>195</v>
      </c>
      <c r="B2" s="3"/>
      <c r="C2" s="3"/>
      <c r="D2" s="3"/>
      <c r="E2" s="3"/>
      <c r="F2" s="3"/>
      <c r="G2" s="3"/>
      <c r="H2" s="3"/>
    </row>
    <row r="3" ht="15" customHeight="1" spans="1:8">
      <c r="A3" s="4" t="s">
        <v>267</v>
      </c>
      <c r="B3" s="4"/>
      <c r="C3" s="4"/>
      <c r="D3" s="4"/>
      <c r="E3" s="4"/>
      <c r="F3" s="4"/>
      <c r="G3" s="4"/>
      <c r="H3" s="4"/>
    </row>
    <row r="4" ht="15" customHeight="1" spans="1:8">
      <c r="A4" s="4" t="s">
        <v>268</v>
      </c>
      <c r="B4" s="4"/>
      <c r="C4" s="4"/>
      <c r="D4" s="4"/>
      <c r="E4" s="4"/>
      <c r="F4" s="4" t="s">
        <v>269</v>
      </c>
      <c r="G4" s="4"/>
      <c r="H4" s="4"/>
    </row>
    <row r="5" ht="15" customHeight="1" spans="1:8">
      <c r="A5" s="4" t="s">
        <v>270</v>
      </c>
      <c r="B5" s="4"/>
      <c r="C5" s="5" t="s">
        <v>271</v>
      </c>
      <c r="D5" s="5"/>
      <c r="E5" s="5"/>
      <c r="F5" s="4"/>
      <c r="G5" s="4"/>
      <c r="H5" s="4"/>
    </row>
    <row r="6" ht="15" customHeight="1" spans="1:8">
      <c r="A6" s="4" t="s">
        <v>272</v>
      </c>
      <c r="B6" s="4"/>
      <c r="C6" s="6" t="s">
        <v>273</v>
      </c>
      <c r="D6" s="6"/>
      <c r="E6" s="6"/>
      <c r="F6" s="4"/>
      <c r="G6" s="4"/>
      <c r="H6" s="4"/>
    </row>
    <row r="7" ht="15" customHeight="1" spans="1:8">
      <c r="A7" s="3"/>
      <c r="B7" s="3"/>
      <c r="C7" s="7" t="s">
        <v>274</v>
      </c>
      <c r="D7" s="7"/>
      <c r="E7" s="7"/>
      <c r="F7" s="4"/>
      <c r="G7" s="4"/>
      <c r="H7" s="4"/>
    </row>
    <row r="8" ht="15" customHeight="1" spans="1:8">
      <c r="A8" s="3"/>
      <c r="B8" s="3"/>
      <c r="C8" s="7" t="s">
        <v>275</v>
      </c>
      <c r="D8" s="7"/>
      <c r="E8" s="7"/>
      <c r="F8" s="4"/>
      <c r="G8" s="4"/>
      <c r="H8" s="4"/>
    </row>
    <row r="9" customHeight="1" spans="1:8">
      <c r="A9" s="4" t="s">
        <v>276</v>
      </c>
      <c r="B9" s="5" t="s">
        <v>277</v>
      </c>
      <c r="C9" s="5"/>
      <c r="D9" s="5"/>
      <c r="E9" s="5"/>
      <c r="F9" s="5"/>
      <c r="G9" s="5"/>
      <c r="H9" s="5"/>
    </row>
    <row r="10" customHeight="1" spans="1:8">
      <c r="A10" s="4" t="s">
        <v>278</v>
      </c>
      <c r="B10" s="5" t="s">
        <v>279</v>
      </c>
      <c r="C10" s="5"/>
      <c r="D10" s="5"/>
      <c r="E10" s="5"/>
      <c r="F10" s="5"/>
      <c r="G10" s="5"/>
      <c r="H10" s="5"/>
    </row>
    <row r="11" customHeight="1" spans="1:8">
      <c r="A11" s="4" t="s">
        <v>280</v>
      </c>
      <c r="B11" s="5" t="s">
        <v>281</v>
      </c>
      <c r="C11" s="5"/>
      <c r="D11" s="5"/>
      <c r="E11" s="5"/>
      <c r="F11" s="5"/>
      <c r="G11" s="5"/>
      <c r="H11" s="5"/>
    </row>
    <row r="12" ht="15" customHeight="1" spans="1:8">
      <c r="A12" s="4" t="s">
        <v>282</v>
      </c>
      <c r="B12" s="3"/>
      <c r="C12" s="3"/>
      <c r="D12" s="3"/>
      <c r="E12" s="3"/>
      <c r="F12" s="3"/>
      <c r="G12" s="3"/>
      <c r="H12" s="3"/>
    </row>
    <row r="13" ht="15" customHeight="1" spans="1:8">
      <c r="A13" s="4" t="s">
        <v>283</v>
      </c>
      <c r="B13" s="4" t="s">
        <v>284</v>
      </c>
      <c r="C13" s="4"/>
      <c r="D13" s="4" t="s">
        <v>285</v>
      </c>
      <c r="E13" s="4" t="s">
        <v>286</v>
      </c>
      <c r="F13" s="4"/>
      <c r="G13" s="4" t="s">
        <v>287</v>
      </c>
      <c r="H13" s="4"/>
    </row>
    <row r="14" ht="15" customHeight="1" spans="1:8">
      <c r="A14" s="4"/>
      <c r="B14" s="4" t="s">
        <v>288</v>
      </c>
      <c r="C14" s="4"/>
      <c r="D14" s="4"/>
      <c r="E14" s="4"/>
      <c r="F14" s="4"/>
      <c r="G14" s="4"/>
      <c r="H14" s="4"/>
    </row>
    <row r="15" ht="15" customHeight="1" spans="1:8">
      <c r="A15" s="4"/>
      <c r="B15" s="4"/>
      <c r="C15" s="4"/>
      <c r="D15" s="4"/>
      <c r="E15" s="4"/>
      <c r="F15" s="4"/>
      <c r="G15" s="4"/>
      <c r="H15" s="4"/>
    </row>
    <row r="16" ht="15" customHeight="1" spans="1:8">
      <c r="A16" s="4"/>
      <c r="B16" s="4"/>
      <c r="C16" s="4"/>
      <c r="D16" s="4"/>
      <c r="E16" s="4"/>
      <c r="F16" s="4"/>
      <c r="G16" s="4"/>
      <c r="H16" s="4"/>
    </row>
    <row r="17" ht="15" customHeight="1" spans="1:8">
      <c r="A17" s="4"/>
      <c r="B17" s="4" t="s">
        <v>289</v>
      </c>
      <c r="C17" s="4"/>
      <c r="D17" s="4"/>
      <c r="E17" s="4"/>
      <c r="F17" s="4"/>
      <c r="G17" s="4"/>
      <c r="H17" s="4"/>
    </row>
    <row r="18" ht="15" customHeight="1" spans="1:8">
      <c r="A18" s="4"/>
      <c r="B18" s="4"/>
      <c r="C18" s="4"/>
      <c r="D18" s="4"/>
      <c r="E18" s="4"/>
      <c r="F18" s="4"/>
      <c r="G18" s="4"/>
      <c r="H18" s="4"/>
    </row>
    <row r="19" ht="15" customHeight="1" spans="1:8">
      <c r="A19" s="4"/>
      <c r="B19" s="4"/>
      <c r="C19" s="4"/>
      <c r="D19" s="4"/>
      <c r="E19" s="4"/>
      <c r="F19" s="4"/>
      <c r="G19" s="4"/>
      <c r="H19" s="4"/>
    </row>
    <row r="20" ht="15" customHeight="1" spans="1:8">
      <c r="A20" s="4"/>
      <c r="B20" s="4" t="s">
        <v>290</v>
      </c>
      <c r="C20" s="4"/>
      <c r="D20" s="4"/>
      <c r="E20" s="4"/>
      <c r="F20" s="4"/>
      <c r="G20" s="4"/>
      <c r="H20" s="4"/>
    </row>
    <row r="21" ht="15" customHeight="1" spans="1:8">
      <c r="A21" s="4"/>
      <c r="B21" s="4"/>
      <c r="C21" s="4"/>
      <c r="D21" s="8"/>
      <c r="E21" s="4"/>
      <c r="F21" s="4"/>
      <c r="G21" s="4"/>
      <c r="H21" s="4"/>
    </row>
    <row r="22" ht="15" customHeight="1" spans="1:8">
      <c r="A22" s="4"/>
      <c r="B22" s="4"/>
      <c r="C22" s="4"/>
      <c r="D22" s="4"/>
      <c r="E22" s="4"/>
      <c r="F22" s="4"/>
      <c r="G22" s="4"/>
      <c r="H22" s="4"/>
    </row>
    <row r="23" ht="15" customHeight="1" spans="1:8">
      <c r="A23" s="4"/>
      <c r="B23" s="4" t="s">
        <v>291</v>
      </c>
      <c r="C23" s="4"/>
      <c r="D23" s="4"/>
      <c r="E23" s="4"/>
      <c r="F23" s="4"/>
      <c r="G23" s="4"/>
      <c r="H23" s="4"/>
    </row>
    <row r="24" ht="15" customHeight="1" spans="1:8">
      <c r="A24" s="4"/>
      <c r="B24" s="4"/>
      <c r="C24" s="4"/>
      <c r="D24" s="4"/>
      <c r="E24" s="4"/>
      <c r="F24" s="4"/>
      <c r="G24" s="4"/>
      <c r="H24" s="4"/>
    </row>
    <row r="25" ht="15" customHeight="1" spans="1:8">
      <c r="A25" s="4"/>
      <c r="B25" s="4"/>
      <c r="C25" s="4"/>
      <c r="D25" s="4"/>
      <c r="E25" s="4"/>
      <c r="F25" s="4"/>
      <c r="G25" s="4"/>
      <c r="H25" s="4"/>
    </row>
    <row r="26" ht="14.25" spans="1:1">
      <c r="A26" s="9" t="s">
        <v>265</v>
      </c>
    </row>
  </sheetData>
  <mergeCells count="54">
    <mergeCell ref="A1:H1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H10"/>
    <mergeCell ref="B11:H11"/>
    <mergeCell ref="B12:H12"/>
    <mergeCell ref="B13:C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A13:A25"/>
    <mergeCell ref="B14:C16"/>
    <mergeCell ref="B17:C19"/>
    <mergeCell ref="B20:C22"/>
    <mergeCell ref="B23:C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4"/>
  <sheetViews>
    <sheetView workbookViewId="0">
      <selection activeCell="E16" sqref="E16"/>
    </sheetView>
  </sheetViews>
  <sheetFormatPr defaultColWidth="9" defaultRowHeight="13.5" outlineLevelCol="1"/>
  <cols>
    <col min="1" max="1" width="65.125" customWidth="1"/>
    <col min="2" max="2" width="12" style="82" customWidth="1"/>
  </cols>
  <sheetData>
    <row r="1" ht="20.25" spans="1:1">
      <c r="A1" s="110" t="s">
        <v>53</v>
      </c>
    </row>
    <row r="2" spans="1:2">
      <c r="A2" s="111"/>
      <c r="B2" s="82" t="s">
        <v>1</v>
      </c>
    </row>
    <row r="3" ht="23.1" customHeight="1" spans="1:2">
      <c r="A3" s="23" t="s">
        <v>4</v>
      </c>
      <c r="B3" s="47" t="s">
        <v>5</v>
      </c>
    </row>
    <row r="4" ht="23.1" customHeight="1" spans="1:2">
      <c r="A4" s="23" t="s">
        <v>54</v>
      </c>
      <c r="B4" s="47">
        <f>B6</f>
        <v>116.4920138</v>
      </c>
    </row>
    <row r="5" ht="23.1" customHeight="1" spans="1:2">
      <c r="A5" s="32" t="s">
        <v>6</v>
      </c>
      <c r="B5" s="112">
        <v>116.4920138</v>
      </c>
    </row>
    <row r="6" ht="23.1" customHeight="1" spans="1:2">
      <c r="A6" s="27" t="s">
        <v>55</v>
      </c>
      <c r="B6" s="112">
        <v>116.4920138</v>
      </c>
    </row>
    <row r="7" ht="23.1" customHeight="1" spans="1:2">
      <c r="A7" s="32" t="s">
        <v>8</v>
      </c>
      <c r="B7" s="112"/>
    </row>
    <row r="8" ht="23.1" customHeight="1" spans="1:2">
      <c r="A8" s="32" t="s">
        <v>10</v>
      </c>
      <c r="B8" s="112"/>
    </row>
    <row r="9" ht="23.1" customHeight="1" spans="1:2">
      <c r="A9" s="32" t="s">
        <v>12</v>
      </c>
      <c r="B9" s="112"/>
    </row>
    <row r="10" ht="23.1" customHeight="1" spans="1:2">
      <c r="A10" s="32" t="s">
        <v>14</v>
      </c>
      <c r="B10" s="112"/>
    </row>
    <row r="11" ht="23.1" customHeight="1" spans="1:2">
      <c r="A11" s="32" t="s">
        <v>16</v>
      </c>
      <c r="B11" s="112"/>
    </row>
    <row r="12" ht="23.1" customHeight="1" spans="1:2">
      <c r="A12" s="32" t="s">
        <v>18</v>
      </c>
      <c r="B12" s="112"/>
    </row>
    <row r="13" ht="23.1" customHeight="1" spans="1:2">
      <c r="A13" s="32" t="s">
        <v>20</v>
      </c>
      <c r="B13" s="112"/>
    </row>
    <row r="14" ht="23.1" customHeight="1" spans="1:2">
      <c r="A14" s="32" t="s">
        <v>22</v>
      </c>
      <c r="B14" s="112"/>
    </row>
    <row r="15" ht="23.1" customHeight="1" spans="1:2">
      <c r="A15" s="32" t="s">
        <v>56</v>
      </c>
      <c r="B15" s="112">
        <f>B6</f>
        <v>116.4920138</v>
      </c>
    </row>
    <row r="16" ht="23.1" customHeight="1" spans="1:2">
      <c r="A16" s="27" t="s">
        <v>57</v>
      </c>
      <c r="B16" s="112"/>
    </row>
    <row r="17" ht="23.1" customHeight="1" spans="1:2">
      <c r="A17" s="27" t="s">
        <v>57</v>
      </c>
      <c r="B17" s="112"/>
    </row>
    <row r="18" ht="23.1" customHeight="1" spans="1:2">
      <c r="A18" s="27" t="s">
        <v>57</v>
      </c>
      <c r="B18" s="112"/>
    </row>
    <row r="19" ht="23.1" customHeight="1" spans="1:2">
      <c r="A19" s="27" t="s">
        <v>57</v>
      </c>
      <c r="B19" s="112"/>
    </row>
    <row r="20" ht="23.1" customHeight="1" spans="1:2">
      <c r="A20" s="27" t="s">
        <v>57</v>
      </c>
      <c r="B20" s="112"/>
    </row>
    <row r="21" ht="23.1" customHeight="1" spans="1:2">
      <c r="A21" s="32" t="s">
        <v>47</v>
      </c>
      <c r="B21" s="112"/>
    </row>
    <row r="22" ht="23.1" customHeight="1" spans="1:2">
      <c r="A22" s="27" t="s">
        <v>58</v>
      </c>
      <c r="B22" s="112"/>
    </row>
    <row r="23" ht="23.1" customHeight="1" spans="1:2">
      <c r="A23" s="32" t="s">
        <v>59</v>
      </c>
      <c r="B23" s="112">
        <f>B15</f>
        <v>116.4920138</v>
      </c>
    </row>
    <row r="24" spans="1:2">
      <c r="A24" s="98" t="s">
        <v>52</v>
      </c>
      <c r="B24" s="113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opLeftCell="A3" workbookViewId="0">
      <selection activeCell="C11" sqref="C11"/>
    </sheetView>
  </sheetViews>
  <sheetFormatPr defaultColWidth="9" defaultRowHeight="13.5" outlineLevelCol="4"/>
  <cols>
    <col min="1" max="1" width="39.125" customWidth="1"/>
    <col min="2" max="5" width="11.75" customWidth="1"/>
    <col min="6" max="6" width="9.375"/>
    <col min="8" max="8" width="9.375"/>
    <col min="9" max="9" width="11.5"/>
    <col min="11" max="11" width="33.875" customWidth="1"/>
  </cols>
  <sheetData>
    <row r="1" ht="20.25" spans="1:5">
      <c r="A1" s="20" t="s">
        <v>60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30" customHeight="1" spans="1:5">
      <c r="A3" s="100" t="s">
        <v>61</v>
      </c>
      <c r="B3" s="100" t="s">
        <v>62</v>
      </c>
      <c r="C3" s="100" t="s">
        <v>63</v>
      </c>
      <c r="D3" s="100" t="s">
        <v>64</v>
      </c>
      <c r="E3" s="100" t="s">
        <v>65</v>
      </c>
    </row>
    <row r="4" ht="30" customHeight="1" spans="1:5">
      <c r="A4" s="101"/>
      <c r="B4" s="102">
        <v>1</v>
      </c>
      <c r="C4" s="102">
        <v>2</v>
      </c>
      <c r="D4" s="102">
        <v>3</v>
      </c>
      <c r="E4" s="102">
        <v>4</v>
      </c>
    </row>
    <row r="5" ht="30" customHeight="1" spans="1:5">
      <c r="A5" s="103" t="s">
        <v>66</v>
      </c>
      <c r="B5" s="104">
        <f>C5</f>
        <v>116.4920138</v>
      </c>
      <c r="C5" s="104">
        <f>C6+C12+C18</f>
        <v>116.4920138</v>
      </c>
      <c r="D5" s="101"/>
      <c r="E5" s="101"/>
    </row>
    <row r="6" s="67" customFormat="1" ht="30" customHeight="1" spans="1:5">
      <c r="A6" s="105" t="s">
        <v>67</v>
      </c>
      <c r="B6" s="104">
        <f>C6</f>
        <v>18.297429</v>
      </c>
      <c r="C6" s="104">
        <f>C7+C10</f>
        <v>18.297429</v>
      </c>
      <c r="D6" s="103"/>
      <c r="E6" s="103"/>
    </row>
    <row r="7" s="67" customFormat="1" ht="30" customHeight="1" spans="1:5">
      <c r="A7" s="103" t="s">
        <v>68</v>
      </c>
      <c r="B7" s="104">
        <f>B8+B9</f>
        <v>16.577448</v>
      </c>
      <c r="C7" s="104">
        <f>C8+C9</f>
        <v>16.577448</v>
      </c>
      <c r="D7" s="103"/>
      <c r="E7" s="103"/>
    </row>
    <row r="8" ht="30" customHeight="1" spans="1:5">
      <c r="A8" s="101" t="s">
        <v>69</v>
      </c>
      <c r="B8" s="106">
        <f>C8</f>
        <v>11.198832</v>
      </c>
      <c r="C8" s="106">
        <v>11.198832</v>
      </c>
      <c r="D8" s="101"/>
      <c r="E8" s="101"/>
    </row>
    <row r="9" ht="30" customHeight="1" spans="1:5">
      <c r="A9" s="101" t="s">
        <v>70</v>
      </c>
      <c r="B9" s="106">
        <f>C9</f>
        <v>5.378616</v>
      </c>
      <c r="C9" s="106">
        <v>5.378616</v>
      </c>
      <c r="D9" s="101"/>
      <c r="E9" s="101"/>
    </row>
    <row r="10" s="67" customFormat="1" ht="30" customHeight="1" spans="1:5">
      <c r="A10" s="105" t="s">
        <v>71</v>
      </c>
      <c r="B10" s="104">
        <f>B11</f>
        <v>1.719981</v>
      </c>
      <c r="C10" s="104">
        <f>C11</f>
        <v>1.719981</v>
      </c>
      <c r="D10" s="103"/>
      <c r="E10" s="103"/>
    </row>
    <row r="11" ht="30" customHeight="1" spans="1:5">
      <c r="A11" s="101" t="s">
        <v>72</v>
      </c>
      <c r="B11" s="106">
        <f t="shared" ref="B11:B16" si="0">C11</f>
        <v>1.719981</v>
      </c>
      <c r="C11" s="106">
        <v>1.719981</v>
      </c>
      <c r="D11" s="101"/>
      <c r="E11" s="101"/>
    </row>
    <row r="12" ht="30" customHeight="1" spans="1:5">
      <c r="A12" s="105" t="s">
        <v>73</v>
      </c>
      <c r="B12" s="104">
        <f>B13+B15</f>
        <v>90.1266608</v>
      </c>
      <c r="C12" s="104">
        <f>C13+C15</f>
        <v>90.1266608</v>
      </c>
      <c r="D12" s="101"/>
      <c r="E12" s="101"/>
    </row>
    <row r="13" s="67" customFormat="1" ht="30" customHeight="1" spans="1:5">
      <c r="A13" s="103" t="s">
        <v>74</v>
      </c>
      <c r="B13" s="104">
        <f>B14</f>
        <v>84.0126098</v>
      </c>
      <c r="C13" s="104">
        <f>C14</f>
        <v>84.0126098</v>
      </c>
      <c r="D13" s="103"/>
      <c r="E13" s="103"/>
    </row>
    <row r="14" ht="30" customHeight="1" spans="1:5">
      <c r="A14" s="101" t="s">
        <v>75</v>
      </c>
      <c r="B14" s="106">
        <f t="shared" si="0"/>
        <v>84.0126098</v>
      </c>
      <c r="C14" s="106">
        <v>84.0126098</v>
      </c>
      <c r="D14" s="101"/>
      <c r="E14" s="101"/>
    </row>
    <row r="15" s="67" customFormat="1" ht="30" customHeight="1" spans="1:5">
      <c r="A15" s="103" t="s">
        <v>76</v>
      </c>
      <c r="B15" s="104">
        <f>B16</f>
        <v>6.114051</v>
      </c>
      <c r="C15" s="104">
        <f>C16</f>
        <v>6.114051</v>
      </c>
      <c r="D15" s="103"/>
      <c r="E15" s="103"/>
    </row>
    <row r="16" ht="30" customHeight="1" spans="1:5">
      <c r="A16" s="101" t="s">
        <v>77</v>
      </c>
      <c r="B16" s="106">
        <f t="shared" si="0"/>
        <v>6.114051</v>
      </c>
      <c r="C16" s="106">
        <v>6.114051</v>
      </c>
      <c r="D16" s="101"/>
      <c r="E16" s="101"/>
    </row>
    <row r="17" s="67" customFormat="1" ht="30" customHeight="1" spans="1:5">
      <c r="A17" s="103" t="s">
        <v>78</v>
      </c>
      <c r="B17" s="104">
        <f>B18</f>
        <v>8.067924</v>
      </c>
      <c r="C17" s="104">
        <f>C18</f>
        <v>8.067924</v>
      </c>
      <c r="D17" s="103"/>
      <c r="E17" s="103"/>
    </row>
    <row r="18" s="67" customFormat="1" ht="30" customHeight="1" spans="1:5">
      <c r="A18" s="103" t="s">
        <v>79</v>
      </c>
      <c r="B18" s="104">
        <f>B19</f>
        <v>8.067924</v>
      </c>
      <c r="C18" s="104">
        <f>C19</f>
        <v>8.067924</v>
      </c>
      <c r="D18" s="103"/>
      <c r="E18" s="103"/>
    </row>
    <row r="19" ht="30" customHeight="1" spans="1:5">
      <c r="A19" s="101" t="s">
        <v>80</v>
      </c>
      <c r="B19" s="106">
        <f>C19</f>
        <v>8.067924</v>
      </c>
      <c r="C19" s="57">
        <v>8.067924</v>
      </c>
      <c r="D19" s="101"/>
      <c r="E19" s="101"/>
    </row>
    <row r="20" ht="30" customHeight="1" spans="1:5">
      <c r="A20" s="107"/>
      <c r="B20" s="108"/>
      <c r="C20" s="57"/>
      <c r="D20" s="108"/>
      <c r="E20" s="78"/>
    </row>
    <row r="21" ht="30" customHeight="1" spans="1:5">
      <c r="A21" s="109"/>
      <c r="B21" s="77"/>
      <c r="C21" s="77"/>
      <c r="D21" s="77"/>
      <c r="E21" s="77"/>
    </row>
    <row r="22" ht="30" customHeight="1" spans="1:5">
      <c r="A22" s="109"/>
      <c r="B22" s="77"/>
      <c r="C22" s="77"/>
      <c r="D22" s="77"/>
      <c r="E22" s="77"/>
    </row>
    <row r="23" ht="30" customHeight="1" spans="1:5">
      <c r="A23" s="109"/>
      <c r="B23" s="77"/>
      <c r="C23" s="77"/>
      <c r="D23" s="77"/>
      <c r="E23" s="77"/>
    </row>
    <row r="24" ht="30" customHeight="1" spans="1:5">
      <c r="A24" s="107"/>
      <c r="B24" s="78"/>
      <c r="C24" s="78"/>
      <c r="D24" s="78"/>
      <c r="E24" s="78"/>
    </row>
    <row r="25" spans="1:1">
      <c r="A25" s="45" t="s">
        <v>52</v>
      </c>
    </row>
  </sheetData>
  <mergeCells count="1">
    <mergeCell ref="A1:E1"/>
  </mergeCells>
  <pageMargins left="0.75" right="0.75" top="1" bottom="1" header="0.5" footer="0.5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opLeftCell="A6" workbookViewId="0">
      <selection activeCell="B6" sqref="B6"/>
    </sheetView>
  </sheetViews>
  <sheetFormatPr defaultColWidth="9" defaultRowHeight="13.5" outlineLevelCol="3"/>
  <cols>
    <col min="1" max="1" width="30.125" customWidth="1"/>
    <col min="2" max="2" width="11.5" customWidth="1"/>
    <col min="3" max="3" width="30.625" customWidth="1"/>
    <col min="4" max="4" width="11.875" customWidth="1"/>
  </cols>
  <sheetData>
    <row r="1" ht="39" customHeight="1" spans="1:4">
      <c r="A1" s="20" t="s">
        <v>81</v>
      </c>
      <c r="B1" s="20"/>
      <c r="C1" s="20"/>
      <c r="D1" s="20"/>
    </row>
    <row r="2" ht="21" customHeight="1" spans="1:4">
      <c r="A2" s="21"/>
      <c r="B2" s="22"/>
      <c r="C2" s="22"/>
      <c r="D2" s="22" t="s">
        <v>1</v>
      </c>
    </row>
    <row r="3" ht="18" customHeight="1" spans="1:4">
      <c r="A3" s="23" t="s">
        <v>82</v>
      </c>
      <c r="B3" s="23"/>
      <c r="C3" s="23" t="s">
        <v>83</v>
      </c>
      <c r="D3" s="23"/>
    </row>
    <row r="4" ht="18" customHeight="1" spans="1:4">
      <c r="A4" s="23" t="s">
        <v>4</v>
      </c>
      <c r="B4" s="23" t="s">
        <v>5</v>
      </c>
      <c r="C4" s="23" t="s">
        <v>4</v>
      </c>
      <c r="D4" s="23" t="s">
        <v>84</v>
      </c>
    </row>
    <row r="5" ht="18" customHeight="1" spans="1:4">
      <c r="A5" s="89" t="s">
        <v>85</v>
      </c>
      <c r="B5" s="85">
        <f>B6</f>
        <v>116.4920138</v>
      </c>
      <c r="C5" s="90" t="s">
        <v>86</v>
      </c>
      <c r="D5" s="91"/>
    </row>
    <row r="6" ht="18" customHeight="1" spans="1:4">
      <c r="A6" s="89" t="s">
        <v>87</v>
      </c>
      <c r="B6" s="85">
        <f>D36</f>
        <v>116.4920138</v>
      </c>
      <c r="C6" s="90" t="s">
        <v>88</v>
      </c>
      <c r="D6" s="91"/>
    </row>
    <row r="7" ht="18" customHeight="1" spans="1:4">
      <c r="A7" s="89" t="s">
        <v>89</v>
      </c>
      <c r="B7" s="91"/>
      <c r="C7" s="90" t="s">
        <v>90</v>
      </c>
      <c r="D7" s="91"/>
    </row>
    <row r="8" ht="18" customHeight="1" spans="1:4">
      <c r="A8" s="89" t="s">
        <v>91</v>
      </c>
      <c r="B8" s="91"/>
      <c r="C8" s="90" t="s">
        <v>92</v>
      </c>
      <c r="D8" s="91"/>
    </row>
    <row r="9" ht="18" customHeight="1" spans="1:4">
      <c r="A9" s="89"/>
      <c r="B9" s="92"/>
      <c r="C9" s="90" t="s">
        <v>93</v>
      </c>
      <c r="D9" s="91"/>
    </row>
    <row r="10" ht="18" customHeight="1" spans="1:4">
      <c r="A10" s="89"/>
      <c r="B10" s="92"/>
      <c r="C10" s="90" t="s">
        <v>94</v>
      </c>
      <c r="D10" s="91"/>
    </row>
    <row r="11" ht="18" customHeight="1" spans="1:4">
      <c r="A11" s="89"/>
      <c r="B11" s="92"/>
      <c r="C11" s="90" t="s">
        <v>95</v>
      </c>
      <c r="D11" s="91"/>
    </row>
    <row r="12" ht="18" customHeight="1" spans="1:4">
      <c r="A12" s="93"/>
      <c r="B12" s="92"/>
      <c r="C12" s="90" t="s">
        <v>96</v>
      </c>
      <c r="D12" s="91"/>
    </row>
    <row r="13" ht="18" customHeight="1" spans="1:4">
      <c r="A13" s="93"/>
      <c r="B13" s="92"/>
      <c r="C13" s="90" t="s">
        <v>97</v>
      </c>
      <c r="D13" s="91">
        <f>表一!D12</f>
        <v>18.297429</v>
      </c>
    </row>
    <row r="14" ht="18" customHeight="1" spans="1:4">
      <c r="A14" s="93"/>
      <c r="B14" s="92"/>
      <c r="C14" s="90" t="s">
        <v>98</v>
      </c>
      <c r="D14" s="91"/>
    </row>
    <row r="15" ht="18" customHeight="1" spans="1:4">
      <c r="A15" s="93"/>
      <c r="B15" s="92"/>
      <c r="C15" s="90" t="s">
        <v>99</v>
      </c>
      <c r="D15" s="91">
        <f>表一!D14</f>
        <v>90.1266608</v>
      </c>
    </row>
    <row r="16" ht="18" customHeight="1" spans="1:4">
      <c r="A16" s="93"/>
      <c r="B16" s="92"/>
      <c r="C16" s="90" t="s">
        <v>100</v>
      </c>
      <c r="D16" s="91"/>
    </row>
    <row r="17" ht="18" customHeight="1" spans="1:4">
      <c r="A17" s="93"/>
      <c r="B17" s="92"/>
      <c r="C17" s="90" t="s">
        <v>101</v>
      </c>
      <c r="D17" s="91"/>
    </row>
    <row r="18" ht="18" customHeight="1" spans="1:4">
      <c r="A18" s="93"/>
      <c r="B18" s="92"/>
      <c r="C18" s="90" t="s">
        <v>102</v>
      </c>
      <c r="D18" s="91"/>
    </row>
    <row r="19" ht="18" customHeight="1" spans="1:4">
      <c r="A19" s="93"/>
      <c r="B19" s="92"/>
      <c r="C19" s="90" t="s">
        <v>103</v>
      </c>
      <c r="D19" s="91"/>
    </row>
    <row r="20" ht="18" customHeight="1" spans="1:4">
      <c r="A20" s="93"/>
      <c r="B20" s="92"/>
      <c r="C20" s="90" t="s">
        <v>104</v>
      </c>
      <c r="D20" s="91"/>
    </row>
    <row r="21" ht="18" customHeight="1" spans="1:4">
      <c r="A21" s="93"/>
      <c r="B21" s="92"/>
      <c r="C21" s="90" t="s">
        <v>105</v>
      </c>
      <c r="D21" s="91"/>
    </row>
    <row r="22" ht="18" customHeight="1" spans="1:4">
      <c r="A22" s="93"/>
      <c r="B22" s="92"/>
      <c r="C22" s="90" t="s">
        <v>106</v>
      </c>
      <c r="D22" s="91"/>
    </row>
    <row r="23" ht="18" customHeight="1" spans="1:4">
      <c r="A23" s="93"/>
      <c r="B23" s="92"/>
      <c r="C23" s="90" t="s">
        <v>107</v>
      </c>
      <c r="D23" s="91"/>
    </row>
    <row r="24" ht="18" customHeight="1" spans="1:4">
      <c r="A24" s="93"/>
      <c r="B24" s="92"/>
      <c r="C24" s="90" t="s">
        <v>108</v>
      </c>
      <c r="D24" s="91"/>
    </row>
    <row r="25" ht="18" customHeight="1" spans="1:4">
      <c r="A25" s="93"/>
      <c r="B25" s="92"/>
      <c r="C25" s="90" t="s">
        <v>109</v>
      </c>
      <c r="D25" s="91">
        <f>表一!D24</f>
        <v>8.067924</v>
      </c>
    </row>
    <row r="26" ht="18" customHeight="1" spans="1:4">
      <c r="A26" s="93"/>
      <c r="B26" s="92"/>
      <c r="C26" s="90" t="s">
        <v>110</v>
      </c>
      <c r="D26" s="91"/>
    </row>
    <row r="27" ht="18" customHeight="1" spans="1:4">
      <c r="A27" s="93"/>
      <c r="B27" s="94"/>
      <c r="C27" s="90" t="s">
        <v>111</v>
      </c>
      <c r="D27" s="95"/>
    </row>
    <row r="28" ht="18" customHeight="1" spans="1:4">
      <c r="A28" s="93"/>
      <c r="B28" s="94"/>
      <c r="C28" s="90" t="s">
        <v>112</v>
      </c>
      <c r="D28" s="95"/>
    </row>
    <row r="29" ht="18" customHeight="1" spans="1:4">
      <c r="A29" s="93"/>
      <c r="B29" s="94"/>
      <c r="C29" s="90" t="s">
        <v>113</v>
      </c>
      <c r="D29" s="95"/>
    </row>
    <row r="30" ht="18" customHeight="1" spans="1:4">
      <c r="A30" s="93"/>
      <c r="B30" s="94"/>
      <c r="C30" s="90" t="s">
        <v>114</v>
      </c>
      <c r="D30" s="95"/>
    </row>
    <row r="31" ht="18" customHeight="1" spans="1:4">
      <c r="A31" s="93"/>
      <c r="B31" s="94"/>
      <c r="C31" s="90" t="s">
        <v>115</v>
      </c>
      <c r="D31" s="95"/>
    </row>
    <row r="32" ht="18" customHeight="1" spans="1:4">
      <c r="A32" s="93"/>
      <c r="B32" s="94"/>
      <c r="C32" s="90" t="s">
        <v>116</v>
      </c>
      <c r="D32" s="95"/>
    </row>
    <row r="33" ht="18" customHeight="1" spans="1:4">
      <c r="A33" s="93"/>
      <c r="B33" s="94"/>
      <c r="C33" s="90" t="s">
        <v>117</v>
      </c>
      <c r="D33" s="95"/>
    </row>
    <row r="34" ht="18" customHeight="1" spans="1:4">
      <c r="A34" s="93"/>
      <c r="B34" s="94"/>
      <c r="C34" s="90" t="s">
        <v>118</v>
      </c>
      <c r="D34" s="96"/>
    </row>
    <row r="35" ht="18" customHeight="1" spans="1:4">
      <c r="A35" s="93"/>
      <c r="B35" s="94"/>
      <c r="C35" s="90"/>
      <c r="D35" s="96"/>
    </row>
    <row r="36" ht="18" customHeight="1" spans="1:4">
      <c r="A36" s="23" t="s">
        <v>119</v>
      </c>
      <c r="B36" s="97">
        <f>B6</f>
        <v>116.4920138</v>
      </c>
      <c r="C36" s="47" t="s">
        <v>120</v>
      </c>
      <c r="D36" s="97">
        <f>D13+D15+D25</f>
        <v>116.4920138</v>
      </c>
    </row>
    <row r="37" spans="1:4">
      <c r="A37" s="98" t="s">
        <v>52</v>
      </c>
      <c r="B37" s="99"/>
      <c r="C37" s="99"/>
      <c r="D37" s="99"/>
    </row>
    <row r="38" spans="1:1">
      <c r="A38" s="46" t="s">
        <v>121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B6" sqref="B6"/>
    </sheetView>
  </sheetViews>
  <sheetFormatPr defaultColWidth="9" defaultRowHeight="13.5"/>
  <cols>
    <col min="1" max="1" width="18.125" customWidth="1"/>
    <col min="2" max="4" width="10.125" customWidth="1"/>
    <col min="5" max="5" width="8.75" customWidth="1"/>
    <col min="6" max="11" width="10.125" customWidth="1"/>
  </cols>
  <sheetData>
    <row r="1" ht="20.25" spans="1:11">
      <c r="A1" s="20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>
      <c r="A2" s="21"/>
      <c r="B2" s="22"/>
      <c r="C2" s="22"/>
      <c r="D2" s="22"/>
      <c r="E2" s="22"/>
      <c r="F2" s="22"/>
      <c r="G2" s="22"/>
      <c r="H2" s="22"/>
      <c r="I2" s="22"/>
      <c r="J2" s="22"/>
      <c r="K2" s="22" t="s">
        <v>1</v>
      </c>
    </row>
    <row r="3" ht="27.95" customHeight="1" spans="1:11">
      <c r="A3" s="23" t="s">
        <v>123</v>
      </c>
      <c r="B3" s="23" t="s">
        <v>66</v>
      </c>
      <c r="C3" s="23" t="s">
        <v>124</v>
      </c>
      <c r="D3" s="23"/>
      <c r="E3" s="23"/>
      <c r="F3" s="23" t="s">
        <v>125</v>
      </c>
      <c r="G3" s="23"/>
      <c r="H3" s="23"/>
      <c r="I3" s="23" t="s">
        <v>126</v>
      </c>
      <c r="J3" s="23"/>
      <c r="K3" s="23"/>
    </row>
    <row r="4" ht="27.95" customHeight="1" spans="1:11">
      <c r="A4" s="23"/>
      <c r="B4" s="23"/>
      <c r="C4" s="23" t="s">
        <v>84</v>
      </c>
      <c r="D4" s="23" t="s">
        <v>63</v>
      </c>
      <c r="E4" s="23" t="s">
        <v>64</v>
      </c>
      <c r="F4" s="23" t="s">
        <v>84</v>
      </c>
      <c r="G4" s="23" t="s">
        <v>63</v>
      </c>
      <c r="H4" s="23" t="s">
        <v>64</v>
      </c>
      <c r="I4" s="23" t="s">
        <v>84</v>
      </c>
      <c r="J4" s="23" t="s">
        <v>63</v>
      </c>
      <c r="K4" s="23" t="s">
        <v>64</v>
      </c>
    </row>
    <row r="5" ht="38.1" customHeight="1" spans="1:11">
      <c r="A5" s="83" t="s">
        <v>66</v>
      </c>
      <c r="B5" s="83">
        <v>1</v>
      </c>
      <c r="C5" s="83">
        <v>2</v>
      </c>
      <c r="D5" s="83">
        <v>3</v>
      </c>
      <c r="E5" s="83">
        <v>4</v>
      </c>
      <c r="F5" s="83">
        <v>5</v>
      </c>
      <c r="G5" s="83">
        <v>6</v>
      </c>
      <c r="H5" s="83">
        <v>7</v>
      </c>
      <c r="I5" s="83">
        <v>8</v>
      </c>
      <c r="J5" s="83">
        <v>9</v>
      </c>
      <c r="K5" s="88">
        <v>10</v>
      </c>
    </row>
    <row r="6" s="82" customFormat="1" ht="38.1" customHeight="1" spans="1:11">
      <c r="A6" s="84" t="s">
        <v>127</v>
      </c>
      <c r="B6" s="85">
        <v>116.4920138</v>
      </c>
      <c r="C6" s="85">
        <v>116.4920138</v>
      </c>
      <c r="D6" s="85">
        <v>116.4920138</v>
      </c>
      <c r="E6" s="86">
        <v>0</v>
      </c>
      <c r="F6" s="86">
        <v>0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</row>
    <row r="7" ht="38.1" customHeight="1" spans="1:11">
      <c r="A7" s="44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ht="27.95" customHeight="1" spans="1:11">
      <c r="A8" s="44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ht="27.95" customHeight="1" spans="1:11">
      <c r="A9" s="44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ht="27.95" customHeight="1" spans="1:11">
      <c r="A10" s="44"/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ht="27.95" customHeight="1" spans="1:11">
      <c r="A11" s="44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ht="27.95" customHeight="1" spans="1:11">
      <c r="A12" s="44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ht="27.95" customHeight="1" spans="1:11">
      <c r="A13" s="44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ht="27.95" customHeight="1" spans="1:11">
      <c r="A14" s="44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ht="27.95" customHeight="1" spans="1:11">
      <c r="A15" s="44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ht="27.95" customHeight="1" spans="1:11">
      <c r="A16" s="45" t="s">
        <v>52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6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opLeftCell="A4" workbookViewId="0">
      <selection activeCell="D8" sqref="D8"/>
    </sheetView>
  </sheetViews>
  <sheetFormatPr defaultColWidth="9" defaultRowHeight="13.5" outlineLevelCol="4"/>
  <cols>
    <col min="1" max="1" width="15.875" customWidth="1"/>
    <col min="2" max="2" width="28.75" customWidth="1"/>
    <col min="3" max="5" width="12" customWidth="1"/>
    <col min="6" max="6" width="9.375"/>
    <col min="9" max="9" width="49" customWidth="1"/>
  </cols>
  <sheetData>
    <row r="1" ht="20.25" spans="1:5">
      <c r="A1" s="20" t="s">
        <v>128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30" customHeight="1" spans="1:5">
      <c r="A3" s="68" t="s">
        <v>61</v>
      </c>
      <c r="B3" s="68"/>
      <c r="C3" s="68" t="s">
        <v>124</v>
      </c>
      <c r="D3" s="68"/>
      <c r="E3" s="68"/>
    </row>
    <row r="4" ht="30" customHeight="1" spans="1:5">
      <c r="A4" s="68" t="s">
        <v>129</v>
      </c>
      <c r="B4" s="68" t="s">
        <v>130</v>
      </c>
      <c r="C4" s="68" t="s">
        <v>84</v>
      </c>
      <c r="D4" s="68" t="s">
        <v>63</v>
      </c>
      <c r="E4" s="68" t="s">
        <v>64</v>
      </c>
    </row>
    <row r="5" ht="30" customHeight="1" spans="1:5">
      <c r="A5" s="68"/>
      <c r="B5" s="68"/>
      <c r="C5" s="69">
        <v>1</v>
      </c>
      <c r="D5" s="69">
        <v>2</v>
      </c>
      <c r="E5" s="69">
        <v>3</v>
      </c>
    </row>
    <row r="6" ht="30" customHeight="1" spans="1:5">
      <c r="A6" s="70"/>
      <c r="B6" s="71" t="s">
        <v>66</v>
      </c>
      <c r="C6" s="54">
        <f t="shared" ref="C6:C12" si="0">D6+E6</f>
        <v>116.4920138</v>
      </c>
      <c r="D6" s="54">
        <f>D7+D13+D18</f>
        <v>116.4920138</v>
      </c>
      <c r="E6" s="72"/>
    </row>
    <row r="7" ht="30" customHeight="1" spans="1:5">
      <c r="A7" s="71">
        <v>208</v>
      </c>
      <c r="B7" s="71" t="s">
        <v>131</v>
      </c>
      <c r="C7" s="54">
        <f t="shared" si="0"/>
        <v>18.297429</v>
      </c>
      <c r="D7" s="54">
        <f>D8+D11</f>
        <v>18.297429</v>
      </c>
      <c r="E7" s="72"/>
    </row>
    <row r="8" s="67" customFormat="1" ht="30" customHeight="1" spans="1:5">
      <c r="A8" s="71">
        <v>20805</v>
      </c>
      <c r="B8" s="71" t="s">
        <v>132</v>
      </c>
      <c r="C8" s="54">
        <f t="shared" si="0"/>
        <v>16.577448</v>
      </c>
      <c r="D8" s="54">
        <f>D9+D10</f>
        <v>16.577448</v>
      </c>
      <c r="E8" s="72"/>
    </row>
    <row r="9" ht="30" customHeight="1" spans="1:5">
      <c r="A9" s="73">
        <v>2080505</v>
      </c>
      <c r="B9" s="73" t="s">
        <v>133</v>
      </c>
      <c r="C9" s="74">
        <f t="shared" si="0"/>
        <v>11.198832</v>
      </c>
      <c r="D9" s="74">
        <f>表三!C8</f>
        <v>11.198832</v>
      </c>
      <c r="E9" s="72"/>
    </row>
    <row r="10" ht="30" customHeight="1" spans="1:5">
      <c r="A10" s="73">
        <v>2080506</v>
      </c>
      <c r="B10" s="73" t="s">
        <v>134</v>
      </c>
      <c r="C10" s="74">
        <f t="shared" si="0"/>
        <v>5.378616</v>
      </c>
      <c r="D10" s="57">
        <f>表三!C9</f>
        <v>5.378616</v>
      </c>
      <c r="E10" s="72"/>
    </row>
    <row r="11" s="67" customFormat="1" ht="30" customHeight="1" spans="1:5">
      <c r="A11" s="71">
        <v>20899</v>
      </c>
      <c r="B11" s="71" t="s">
        <v>135</v>
      </c>
      <c r="C11" s="54">
        <f t="shared" si="0"/>
        <v>1.719981</v>
      </c>
      <c r="D11" s="54">
        <f>D12</f>
        <v>1.719981</v>
      </c>
      <c r="E11" s="72"/>
    </row>
    <row r="12" ht="30" customHeight="1" spans="1:5">
      <c r="A12" s="73">
        <v>2089999</v>
      </c>
      <c r="B12" s="73" t="s">
        <v>135</v>
      </c>
      <c r="C12" s="74">
        <f t="shared" si="0"/>
        <v>1.719981</v>
      </c>
      <c r="D12" s="57">
        <f>表三!C11</f>
        <v>1.719981</v>
      </c>
      <c r="E12" s="75"/>
    </row>
    <row r="13" ht="30" customHeight="1" spans="1:5">
      <c r="A13" s="76">
        <v>210</v>
      </c>
      <c r="B13" s="76" t="s">
        <v>136</v>
      </c>
      <c r="C13" s="54">
        <f t="shared" ref="C13:C20" si="1">D13+E13</f>
        <v>90.1266608</v>
      </c>
      <c r="D13" s="54">
        <f>D15+D16</f>
        <v>90.1266608</v>
      </c>
      <c r="E13" s="75"/>
    </row>
    <row r="14" s="67" customFormat="1" ht="30" customHeight="1" spans="1:5">
      <c r="A14" s="71">
        <v>21003</v>
      </c>
      <c r="B14" s="71" t="s">
        <v>137</v>
      </c>
      <c r="C14" s="74">
        <f t="shared" si="1"/>
        <v>84.0126098</v>
      </c>
      <c r="D14" s="54">
        <f>D15</f>
        <v>84.0126098</v>
      </c>
      <c r="E14" s="72"/>
    </row>
    <row r="15" ht="30" customHeight="1" spans="1:5">
      <c r="A15" s="73">
        <v>2100302</v>
      </c>
      <c r="B15" s="73" t="s">
        <v>138</v>
      </c>
      <c r="C15" s="54">
        <f t="shared" si="1"/>
        <v>84.0126098</v>
      </c>
      <c r="D15" s="57">
        <v>84.0126098</v>
      </c>
      <c r="E15" s="75"/>
    </row>
    <row r="16" s="67" customFormat="1" ht="30" customHeight="1" spans="1:5">
      <c r="A16" s="71">
        <v>21011</v>
      </c>
      <c r="B16" s="71" t="s">
        <v>139</v>
      </c>
      <c r="C16" s="54">
        <f t="shared" si="1"/>
        <v>6.114051</v>
      </c>
      <c r="D16" s="54">
        <f>D17</f>
        <v>6.114051</v>
      </c>
      <c r="E16" s="72"/>
    </row>
    <row r="17" ht="30" customHeight="1" spans="1:5">
      <c r="A17" s="73">
        <v>2101102</v>
      </c>
      <c r="B17" s="73" t="s">
        <v>140</v>
      </c>
      <c r="C17" s="57">
        <f t="shared" si="1"/>
        <v>6.114051</v>
      </c>
      <c r="D17" s="57">
        <f>表三!C16</f>
        <v>6.114051</v>
      </c>
      <c r="E17" s="75"/>
    </row>
    <row r="18" ht="30" customHeight="1" spans="1:5">
      <c r="A18" s="71">
        <v>221</v>
      </c>
      <c r="B18" s="71" t="s">
        <v>141</v>
      </c>
      <c r="C18" s="54">
        <f t="shared" si="1"/>
        <v>8.067924</v>
      </c>
      <c r="D18" s="54">
        <f>D19</f>
        <v>8.067924</v>
      </c>
      <c r="E18" s="75"/>
    </row>
    <row r="19" s="67" customFormat="1" ht="30" customHeight="1" spans="1:5">
      <c r="A19" s="71">
        <v>22102</v>
      </c>
      <c r="B19" s="71" t="s">
        <v>142</v>
      </c>
      <c r="C19" s="54">
        <f t="shared" si="1"/>
        <v>8.067924</v>
      </c>
      <c r="D19" s="54">
        <f>D20</f>
        <v>8.067924</v>
      </c>
      <c r="E19" s="72"/>
    </row>
    <row r="20" ht="30" customHeight="1" spans="1:5">
      <c r="A20" s="73">
        <v>2210201</v>
      </c>
      <c r="B20" s="73" t="s">
        <v>143</v>
      </c>
      <c r="C20" s="74">
        <f t="shared" si="1"/>
        <v>8.067924</v>
      </c>
      <c r="D20" s="74">
        <f>表三!C19</f>
        <v>8.067924</v>
      </c>
      <c r="E20" s="72"/>
    </row>
    <row r="21" ht="30" customHeight="1" spans="1:5">
      <c r="A21" s="70"/>
      <c r="B21" s="70"/>
      <c r="C21" s="77"/>
      <c r="D21" s="77"/>
      <c r="E21" s="77"/>
    </row>
    <row r="22" ht="30" customHeight="1" spans="1:5">
      <c r="A22" s="70"/>
      <c r="B22" s="70"/>
      <c r="C22" s="78"/>
      <c r="D22" s="78"/>
      <c r="E22" s="78"/>
    </row>
    <row r="23" ht="30" customHeight="1" spans="1:5">
      <c r="A23" s="70"/>
      <c r="B23" s="70"/>
      <c r="C23" s="78"/>
      <c r="D23" s="78"/>
      <c r="E23" s="78"/>
    </row>
    <row r="24" ht="30" customHeight="1" spans="1:5">
      <c r="A24" s="79"/>
      <c r="B24" s="79"/>
      <c r="C24" s="77"/>
      <c r="D24" s="77"/>
      <c r="E24" s="77"/>
    </row>
    <row r="25" ht="30" customHeight="1" spans="1:5">
      <c r="A25" s="80" t="s">
        <v>52</v>
      </c>
      <c r="B25" s="81"/>
      <c r="C25" s="81"/>
      <c r="D25" s="81"/>
      <c r="E25" s="81"/>
    </row>
    <row r="26" spans="1:1">
      <c r="A26" s="46" t="s">
        <v>121</v>
      </c>
    </row>
    <row r="27" spans="1:1">
      <c r="A27" s="46" t="s">
        <v>121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92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workbookViewId="0">
      <selection activeCell="G27" sqref="G27"/>
    </sheetView>
  </sheetViews>
  <sheetFormatPr defaultColWidth="9" defaultRowHeight="13.5"/>
  <cols>
    <col min="1" max="1" width="20.25" customWidth="1"/>
    <col min="2" max="2" width="34.375" customWidth="1"/>
    <col min="3" max="5" width="20.25" customWidth="1"/>
    <col min="6" max="6" width="11.5"/>
    <col min="7" max="8" width="9.375"/>
    <col min="9" max="9" width="10.375"/>
    <col min="10" max="10" width="11.5"/>
    <col min="11" max="11" width="17.5" customWidth="1"/>
  </cols>
  <sheetData>
    <row r="1" ht="20.25" spans="1:5">
      <c r="A1" s="20" t="s">
        <v>144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21" customHeight="1" spans="1:5">
      <c r="A3" s="47" t="s">
        <v>145</v>
      </c>
      <c r="B3" s="47"/>
      <c r="C3" s="47" t="s">
        <v>146</v>
      </c>
      <c r="D3" s="47"/>
      <c r="E3" s="47"/>
    </row>
    <row r="4" ht="21" customHeight="1" spans="1:5">
      <c r="A4" s="47" t="s">
        <v>129</v>
      </c>
      <c r="B4" s="47" t="s">
        <v>130</v>
      </c>
      <c r="C4" s="47" t="s">
        <v>84</v>
      </c>
      <c r="D4" s="47" t="s">
        <v>147</v>
      </c>
      <c r="E4" s="47" t="s">
        <v>148</v>
      </c>
    </row>
    <row r="5" ht="21" customHeight="1" spans="1:5">
      <c r="A5" s="47"/>
      <c r="B5" s="47"/>
      <c r="C5" s="48">
        <v>1</v>
      </c>
      <c r="D5" s="48">
        <v>2</v>
      </c>
      <c r="E5" s="48">
        <v>3</v>
      </c>
    </row>
    <row r="6" ht="21" customHeight="1" spans="1:5">
      <c r="A6" s="49"/>
      <c r="B6" s="50" t="s">
        <v>66</v>
      </c>
      <c r="C6" s="51">
        <f t="shared" ref="C6:C12" si="0">D6+E6</f>
        <v>116.4831818</v>
      </c>
      <c r="D6" s="51">
        <f>D7+D16</f>
        <v>112.678722</v>
      </c>
      <c r="E6" s="51">
        <f>E16+E7</f>
        <v>3.8044598</v>
      </c>
    </row>
    <row r="7" ht="21" customHeight="1" spans="1:5">
      <c r="A7" s="52">
        <v>301</v>
      </c>
      <c r="B7" s="53" t="s">
        <v>149</v>
      </c>
      <c r="C7" s="51">
        <f t="shared" si="0"/>
        <v>112.678722</v>
      </c>
      <c r="D7" s="54">
        <f>SUM(D8:D15)</f>
        <v>112.678722</v>
      </c>
      <c r="E7" s="54">
        <f>E8+E9+E10+E11+E12+E13+E14+E15</f>
        <v>0</v>
      </c>
    </row>
    <row r="8" ht="21" customHeight="1" spans="1:10">
      <c r="A8" s="55">
        <v>30101</v>
      </c>
      <c r="B8" s="56" t="s">
        <v>150</v>
      </c>
      <c r="C8" s="57">
        <f t="shared" si="0"/>
        <v>29.7276</v>
      </c>
      <c r="D8" s="57">
        <v>29.7276</v>
      </c>
      <c r="E8" s="57"/>
      <c r="J8" s="64"/>
    </row>
    <row r="9" ht="21" customHeight="1" spans="1:10">
      <c r="A9" s="55">
        <v>30102</v>
      </c>
      <c r="B9" s="56" t="s">
        <v>151</v>
      </c>
      <c r="C9" s="57">
        <f t="shared" ref="C9:C18" si="1">D9+E9</f>
        <v>43.43325</v>
      </c>
      <c r="D9" s="57">
        <v>43.43325</v>
      </c>
      <c r="E9" s="57"/>
      <c r="J9" s="64"/>
    </row>
    <row r="10" ht="21" customHeight="1" spans="1:10">
      <c r="A10" s="55">
        <v>30103</v>
      </c>
      <c r="B10" s="56" t="s">
        <v>152</v>
      </c>
      <c r="C10" s="57">
        <f t="shared" si="1"/>
        <v>7.0473</v>
      </c>
      <c r="D10" s="57">
        <v>7.0473</v>
      </c>
      <c r="E10" s="57"/>
      <c r="J10" s="64"/>
    </row>
    <row r="11" ht="21" customHeight="1" spans="1:10">
      <c r="A11" s="55">
        <v>30108</v>
      </c>
      <c r="B11" s="58" t="s">
        <v>153</v>
      </c>
      <c r="C11" s="57">
        <f t="shared" si="1"/>
        <v>11.198832</v>
      </c>
      <c r="D11" s="57">
        <v>11.198832</v>
      </c>
      <c r="E11" s="57"/>
      <c r="J11" s="65"/>
    </row>
    <row r="12" ht="21" customHeight="1" spans="1:10">
      <c r="A12" s="55">
        <v>30109</v>
      </c>
      <c r="B12" s="58" t="s">
        <v>154</v>
      </c>
      <c r="C12" s="57">
        <f t="shared" si="1"/>
        <v>5.378616</v>
      </c>
      <c r="D12" s="57">
        <v>5.378616</v>
      </c>
      <c r="E12" s="57"/>
      <c r="J12" s="65"/>
    </row>
    <row r="13" ht="21" customHeight="1" spans="1:11">
      <c r="A13" s="55">
        <v>30110</v>
      </c>
      <c r="B13" s="58" t="s">
        <v>155</v>
      </c>
      <c r="C13" s="57">
        <f t="shared" si="1"/>
        <v>6.11</v>
      </c>
      <c r="D13" s="57">
        <v>6.11</v>
      </c>
      <c r="E13" s="57"/>
      <c r="J13" s="64"/>
      <c r="K13" s="66"/>
    </row>
    <row r="14" ht="21" customHeight="1" spans="1:10">
      <c r="A14" s="55">
        <v>30112</v>
      </c>
      <c r="B14" s="58" t="s">
        <v>156</v>
      </c>
      <c r="C14" s="57">
        <f t="shared" si="1"/>
        <v>1.7152</v>
      </c>
      <c r="D14" s="59">
        <v>1.7152</v>
      </c>
      <c r="E14" s="57"/>
      <c r="J14" s="64"/>
    </row>
    <row r="15" ht="21" customHeight="1" spans="1:10">
      <c r="A15" s="55">
        <v>30113</v>
      </c>
      <c r="B15" s="58" t="s">
        <v>143</v>
      </c>
      <c r="C15" s="57">
        <f t="shared" si="1"/>
        <v>8.067924</v>
      </c>
      <c r="D15" s="57">
        <v>8.067924</v>
      </c>
      <c r="E15" s="57"/>
      <c r="J15" s="65"/>
    </row>
    <row r="16" ht="21" customHeight="1" spans="1:5">
      <c r="A16" s="60">
        <v>302</v>
      </c>
      <c r="B16" s="61" t="s">
        <v>157</v>
      </c>
      <c r="C16" s="54">
        <f t="shared" si="1"/>
        <v>3.8044598</v>
      </c>
      <c r="D16" s="57"/>
      <c r="E16" s="54">
        <f>E17+E18+E19</f>
        <v>3.8044598</v>
      </c>
    </row>
    <row r="17" ht="21" customHeight="1" spans="1:5">
      <c r="A17" s="55">
        <v>30228</v>
      </c>
      <c r="B17" s="58" t="s">
        <v>158</v>
      </c>
      <c r="C17" s="57">
        <f t="shared" si="1"/>
        <v>0.7798248</v>
      </c>
      <c r="D17" s="57"/>
      <c r="E17" s="57">
        <v>0.7798248</v>
      </c>
    </row>
    <row r="18" ht="21" customHeight="1" spans="1:5">
      <c r="A18" s="55">
        <v>30229</v>
      </c>
      <c r="B18" s="58" t="s">
        <v>159</v>
      </c>
      <c r="C18" s="57">
        <f t="shared" si="1"/>
        <v>1.624635</v>
      </c>
      <c r="D18" s="57"/>
      <c r="E18" s="57">
        <v>1.624635</v>
      </c>
    </row>
    <row r="19" ht="21" customHeight="1" spans="1:5">
      <c r="A19" s="55">
        <v>30299</v>
      </c>
      <c r="B19" s="62" t="s">
        <v>160</v>
      </c>
      <c r="C19" s="57">
        <f>E19</f>
        <v>1.4</v>
      </c>
      <c r="D19" s="57"/>
      <c r="E19" s="57">
        <v>1.4</v>
      </c>
    </row>
    <row r="20" spans="1:1">
      <c r="A20" s="63" t="s">
        <v>161</v>
      </c>
    </row>
    <row r="21" spans="1:1">
      <c r="A21" s="46" t="s">
        <v>121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7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E20" sqref="E20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20" t="s">
        <v>162</v>
      </c>
      <c r="B1" s="20"/>
      <c r="C1" s="20"/>
      <c r="D1" s="20"/>
      <c r="E1" s="20"/>
      <c r="F1" s="20"/>
      <c r="G1" s="20"/>
      <c r="H1" s="20"/>
    </row>
    <row r="2" spans="1:8">
      <c r="A2" s="21"/>
      <c r="B2" s="22"/>
      <c r="C2" s="22"/>
      <c r="D2" s="22"/>
      <c r="E2" s="22"/>
      <c r="F2" s="22"/>
      <c r="G2" s="22"/>
      <c r="H2" s="22" t="s">
        <v>1</v>
      </c>
    </row>
    <row r="3" ht="36" customHeight="1" spans="1:8">
      <c r="A3" s="23" t="s">
        <v>123</v>
      </c>
      <c r="B3" s="24" t="s">
        <v>163</v>
      </c>
      <c r="C3" s="24"/>
      <c r="D3" s="24"/>
      <c r="E3" s="24"/>
      <c r="F3" s="24"/>
      <c r="G3" s="24" t="s">
        <v>164</v>
      </c>
      <c r="H3" s="24" t="s">
        <v>165</v>
      </c>
    </row>
    <row r="4" ht="36" customHeight="1" spans="1:8">
      <c r="A4" s="23"/>
      <c r="B4" s="24" t="s">
        <v>84</v>
      </c>
      <c r="C4" s="24" t="s">
        <v>166</v>
      </c>
      <c r="D4" s="24" t="s">
        <v>167</v>
      </c>
      <c r="E4" s="24" t="s">
        <v>168</v>
      </c>
      <c r="F4" s="24"/>
      <c r="G4" s="24"/>
      <c r="H4" s="24"/>
    </row>
    <row r="5" ht="36" customHeight="1" spans="1:8">
      <c r="A5" s="23"/>
      <c r="B5" s="24"/>
      <c r="C5" s="24"/>
      <c r="D5" s="24"/>
      <c r="E5" s="24" t="s">
        <v>169</v>
      </c>
      <c r="F5" s="24" t="s">
        <v>170</v>
      </c>
      <c r="G5" s="24"/>
      <c r="H5" s="24"/>
    </row>
    <row r="6" ht="36" customHeight="1" spans="1:8">
      <c r="A6" s="24"/>
      <c r="B6" s="24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</row>
    <row r="7" ht="20.1" customHeight="1" spans="1:8">
      <c r="A7" s="39" t="s">
        <v>66</v>
      </c>
      <c r="B7" s="40">
        <f>F7</f>
        <v>0.1678</v>
      </c>
      <c r="C7" s="41"/>
      <c r="D7" s="41"/>
      <c r="E7" s="41"/>
      <c r="F7" s="40">
        <f>F8</f>
        <v>0.1678</v>
      </c>
      <c r="G7" s="42"/>
      <c r="H7" s="42"/>
    </row>
    <row r="8" ht="20.1" customHeight="1" spans="1:8">
      <c r="A8" s="43" t="s">
        <v>127</v>
      </c>
      <c r="B8" s="40">
        <f>F8</f>
        <v>0.1678</v>
      </c>
      <c r="C8" s="41"/>
      <c r="D8" s="41"/>
      <c r="E8" s="41"/>
      <c r="F8" s="40">
        <v>0.1678</v>
      </c>
      <c r="G8" s="42"/>
      <c r="H8" s="42"/>
    </row>
    <row r="9" ht="20.1" customHeight="1" spans="1:8">
      <c r="A9" s="44"/>
      <c r="B9" s="42"/>
      <c r="C9" s="42"/>
      <c r="D9" s="42"/>
      <c r="E9" s="42"/>
      <c r="F9" s="42"/>
      <c r="G9" s="42"/>
      <c r="H9" s="42"/>
    </row>
    <row r="10" ht="20.1" customHeight="1" spans="1:8">
      <c r="A10" s="44"/>
      <c r="B10" s="42"/>
      <c r="C10" s="42"/>
      <c r="D10" s="42"/>
      <c r="E10" s="42"/>
      <c r="F10" s="42"/>
      <c r="G10" s="42"/>
      <c r="H10" s="42"/>
    </row>
    <row r="11" ht="20.1" customHeight="1" spans="1:8">
      <c r="A11" s="44"/>
      <c r="B11" s="42"/>
      <c r="C11" s="42"/>
      <c r="D11" s="42"/>
      <c r="E11" s="42"/>
      <c r="F11" s="42"/>
      <c r="G11" s="42"/>
      <c r="H11" s="42"/>
    </row>
    <row r="12" ht="20.1" customHeight="1" spans="1:8">
      <c r="A12" s="44"/>
      <c r="B12" s="42"/>
      <c r="C12" s="42"/>
      <c r="D12" s="42"/>
      <c r="E12" s="42"/>
      <c r="F12" s="42"/>
      <c r="G12" s="42"/>
      <c r="H12" s="42"/>
    </row>
    <row r="13" ht="20.1" customHeight="1" spans="1:8">
      <c r="A13" s="44"/>
      <c r="B13" s="42"/>
      <c r="C13" s="42"/>
      <c r="D13" s="42"/>
      <c r="E13" s="42"/>
      <c r="F13" s="42"/>
      <c r="G13" s="42"/>
      <c r="H13" s="42"/>
    </row>
    <row r="14" ht="20.1" customHeight="1" spans="1:8">
      <c r="A14" s="44"/>
      <c r="B14" s="42"/>
      <c r="C14" s="42"/>
      <c r="D14" s="42"/>
      <c r="E14" s="42"/>
      <c r="F14" s="42"/>
      <c r="G14" s="42"/>
      <c r="H14" s="42"/>
    </row>
    <row r="15" ht="20.1" customHeight="1" spans="1:8">
      <c r="A15" s="44"/>
      <c r="B15" s="42"/>
      <c r="C15" s="42"/>
      <c r="D15" s="42"/>
      <c r="E15" s="42"/>
      <c r="F15" s="42"/>
      <c r="G15" s="42"/>
      <c r="H15" s="42"/>
    </row>
    <row r="16" ht="20.1" customHeight="1" spans="1:8">
      <c r="A16" s="44"/>
      <c r="B16" s="42"/>
      <c r="C16" s="42"/>
      <c r="D16" s="42"/>
      <c r="E16" s="42"/>
      <c r="F16" s="42"/>
      <c r="G16" s="42"/>
      <c r="H16" s="42"/>
    </row>
    <row r="17" ht="18" customHeight="1" spans="1:8">
      <c r="A17" s="45" t="s">
        <v>52</v>
      </c>
      <c r="B17" s="29"/>
      <c r="C17" s="29"/>
      <c r="D17" s="29"/>
      <c r="E17" s="29"/>
      <c r="F17" s="29"/>
      <c r="G17" s="29"/>
      <c r="H17" s="29"/>
    </row>
    <row r="18" spans="1:1">
      <c r="A18" s="46" t="s">
        <v>121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6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F23" sqref="F23"/>
    </sheetView>
  </sheetViews>
  <sheetFormatPr defaultColWidth="9" defaultRowHeight="13.5" outlineLevelCol="4"/>
  <cols>
    <col min="1" max="1" width="21.625" customWidth="1"/>
    <col min="2" max="2" width="35.5" customWidth="1"/>
    <col min="3" max="5" width="14.5" customWidth="1"/>
  </cols>
  <sheetData>
    <row r="1" ht="20.25" spans="1:5">
      <c r="A1" s="20" t="s">
        <v>171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23.1" customHeight="1" spans="1:5">
      <c r="A3" s="23" t="s">
        <v>172</v>
      </c>
      <c r="B3" s="23" t="s">
        <v>4</v>
      </c>
      <c r="C3" s="23" t="s">
        <v>84</v>
      </c>
      <c r="D3" s="23" t="s">
        <v>63</v>
      </c>
      <c r="E3" s="23" t="s">
        <v>64</v>
      </c>
    </row>
    <row r="4" ht="23.1" customHeight="1" spans="1:5">
      <c r="A4" s="23" t="s">
        <v>54</v>
      </c>
      <c r="B4" s="23" t="s">
        <v>54</v>
      </c>
      <c r="C4" s="23">
        <v>1</v>
      </c>
      <c r="D4" s="23">
        <v>2</v>
      </c>
      <c r="E4" s="23">
        <v>3</v>
      </c>
    </row>
    <row r="5" ht="23.1" customHeight="1" spans="1:5">
      <c r="A5" s="31"/>
      <c r="B5" s="32" t="s">
        <v>66</v>
      </c>
      <c r="C5" s="33"/>
      <c r="D5" s="33"/>
      <c r="E5" s="34"/>
    </row>
    <row r="6" spans="1:5">
      <c r="A6" s="35">
        <v>1</v>
      </c>
      <c r="B6" s="36" t="s">
        <v>173</v>
      </c>
      <c r="C6" s="37"/>
      <c r="D6" s="37"/>
      <c r="E6" s="38"/>
    </row>
    <row r="7" spans="1:5">
      <c r="A7" s="35">
        <v>2</v>
      </c>
      <c r="B7" s="36" t="s">
        <v>174</v>
      </c>
      <c r="C7" s="37"/>
      <c r="D7" s="37"/>
      <c r="E7" s="38"/>
    </row>
    <row r="8" spans="1:5">
      <c r="A8" s="35">
        <v>3</v>
      </c>
      <c r="B8" s="36" t="s">
        <v>175</v>
      </c>
      <c r="C8" s="37"/>
      <c r="D8" s="37"/>
      <c r="E8" s="38"/>
    </row>
    <row r="9" spans="1:5">
      <c r="A9" s="35">
        <v>4</v>
      </c>
      <c r="B9" s="36" t="s">
        <v>176</v>
      </c>
      <c r="C9" s="37"/>
      <c r="D9" s="37"/>
      <c r="E9" s="38"/>
    </row>
    <row r="10" spans="1:5">
      <c r="A10" s="35">
        <v>5</v>
      </c>
      <c r="B10" s="36" t="s">
        <v>177</v>
      </c>
      <c r="C10" s="37"/>
      <c r="D10" s="37"/>
      <c r="E10" s="38"/>
    </row>
    <row r="11" spans="1:5">
      <c r="A11" s="35">
        <v>6</v>
      </c>
      <c r="B11" s="36" t="s">
        <v>178</v>
      </c>
      <c r="C11" s="37"/>
      <c r="D11" s="37"/>
      <c r="E11" s="38"/>
    </row>
    <row r="12" spans="1:5">
      <c r="A12" s="35">
        <v>7</v>
      </c>
      <c r="B12" s="36" t="s">
        <v>179</v>
      </c>
      <c r="C12" s="37"/>
      <c r="D12" s="37"/>
      <c r="E12" s="38"/>
    </row>
    <row r="13" spans="1:5">
      <c r="A13" s="35">
        <v>8</v>
      </c>
      <c r="B13" s="36" t="s">
        <v>180</v>
      </c>
      <c r="C13" s="37"/>
      <c r="D13" s="37"/>
      <c r="E13" s="38"/>
    </row>
    <row r="14" spans="1:5">
      <c r="A14" s="35">
        <v>9</v>
      </c>
      <c r="B14" s="36" t="s">
        <v>181</v>
      </c>
      <c r="C14" s="37"/>
      <c r="D14" s="37"/>
      <c r="E14" s="38"/>
    </row>
    <row r="15" spans="1:5">
      <c r="A15" s="35">
        <v>10</v>
      </c>
      <c r="B15" s="36" t="s">
        <v>182</v>
      </c>
      <c r="C15" s="37"/>
      <c r="D15" s="37"/>
      <c r="E15" s="38"/>
    </row>
    <row r="16" spans="1:5">
      <c r="A16" s="35">
        <v>11</v>
      </c>
      <c r="B16" s="36" t="s">
        <v>183</v>
      </c>
      <c r="C16" s="37"/>
      <c r="D16" s="37"/>
      <c r="E16" s="38"/>
    </row>
    <row r="17" spans="1:5">
      <c r="A17" s="35">
        <v>12</v>
      </c>
      <c r="B17" s="36" t="s">
        <v>184</v>
      </c>
      <c r="C17" s="37"/>
      <c r="D17" s="37"/>
      <c r="E17" s="38"/>
    </row>
    <row r="18" spans="1:5">
      <c r="A18" s="35">
        <v>13</v>
      </c>
      <c r="B18" s="36" t="s">
        <v>185</v>
      </c>
      <c r="C18" s="37"/>
      <c r="D18" s="37"/>
      <c r="E18" s="38"/>
    </row>
    <row r="19" spans="1:5">
      <c r="A19" s="35">
        <v>14</v>
      </c>
      <c r="B19" s="36" t="s">
        <v>186</v>
      </c>
      <c r="C19" s="37"/>
      <c r="D19" s="37"/>
      <c r="E19" s="38"/>
    </row>
    <row r="20" spans="1:5">
      <c r="A20" s="35">
        <v>15</v>
      </c>
      <c r="B20" s="36" t="s">
        <v>187</v>
      </c>
      <c r="C20" s="37"/>
      <c r="D20" s="37"/>
      <c r="E20" s="38"/>
    </row>
    <row r="21" spans="1:5">
      <c r="A21" s="28" t="s">
        <v>52</v>
      </c>
      <c r="B21" s="29"/>
      <c r="C21" s="29"/>
      <c r="D21" s="29"/>
      <c r="E21" s="29"/>
    </row>
  </sheetData>
  <mergeCells count="1">
    <mergeCell ref="A1:E1"/>
  </mergeCells>
  <pageMargins left="0.75" right="0.75" top="1" bottom="1" header="0.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2025-02-08T08:17:41Z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2052-12.1.0.18276</vt:lpwstr>
  </property>
</Properties>
</file>