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20" windowHeight="8355"/>
  </bookViews>
  <sheets>
    <sheet name="1.22 去扶贫车间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'1.22 去扶贫车间'!$1:$4</definedName>
    <definedName name="_xlnm._FilterDatabase" localSheetId="0" hidden="1">'1.22 去扶贫车间'!#REF!</definedName>
  </definedNames>
  <calcPr calcId="144525"/>
</workbook>
</file>

<file path=xl/sharedStrings.xml><?xml version="1.0" encoding="utf-8"?>
<sst xmlns="http://schemas.openxmlformats.org/spreadsheetml/2006/main" count="159">
  <si>
    <t>华池县二○一九年第一批财政专项扶贫资金项目计划表</t>
  </si>
  <si>
    <t>单位：万元</t>
  </si>
  <si>
    <t>项 目 名 称</t>
  </si>
  <si>
    <t>建设性质</t>
  </si>
  <si>
    <t>审批文号</t>
  </si>
  <si>
    <t>2019  年      计      划</t>
  </si>
  <si>
    <t>项目主
管单位</t>
  </si>
  <si>
    <t>项目实
施单位</t>
  </si>
  <si>
    <t>备  注</t>
  </si>
  <si>
    <t>投资</t>
  </si>
  <si>
    <t>主要建设内容</t>
  </si>
  <si>
    <t>新增经济效益
和扶贫效益</t>
  </si>
  <si>
    <t>合计</t>
  </si>
  <si>
    <t>一、产业培育项目</t>
  </si>
  <si>
    <t>（一）到户扶持项目</t>
  </si>
  <si>
    <t>1、湖羊养殖</t>
  </si>
  <si>
    <t>新</t>
  </si>
  <si>
    <t>甘脱贫领发[2019]1号</t>
  </si>
  <si>
    <t>扶持656户建档立卡贫困户，养殖湖羊8627只。其中：乔川乡30户420只，元城镇19户244只、怀安乡37户518只、白马乡99户1333只、五蛟镇55户725只、上里塬乡64户896只、王咀子乡15户277只、悦乐镇148户2018只、城壕镇28户335只、柔远镇15户183只、乔河乡57户571只、紫坊畔乡38户411只、林镇乡30户402只、南梁镇21户294只。每只补助700元。</t>
  </si>
  <si>
    <t>扶持建档立卡贫困户655户2493人发展湖羊产业，户均增加收入20000元。</t>
  </si>
  <si>
    <t>县畜牧局</t>
  </si>
  <si>
    <t>各相关乡镇</t>
  </si>
  <si>
    <t>2、肉牛养殖</t>
  </si>
  <si>
    <t>扶持692户建档立卡贫困户，养殖肉牛1608头。其中：元城镇12户36头、怀安乡19户57头、白马乡78户234头、五蛟镇38户114头、上里塬乡52户156头、王咀子乡5户15头、悦乐镇63户189头、城壕镇37户111头、柔远镇12户36头、乔河乡176户528头、紫坊畔乡37户111头、林镇乡3户9头、南梁镇4户12头。每头补助2000元。</t>
  </si>
  <si>
    <t>扶持建档立卡贫困户692户2629人发展养牛产业，户均增加收入20000元。</t>
  </si>
  <si>
    <t>3、土鸡养殖</t>
  </si>
  <si>
    <t>扶持1000户建档立卡贫困户养殖土鸡10万只。户均100只，每只补助10元。</t>
  </si>
  <si>
    <t>扶持贫困户1000户，通过养殖土鸡，户均增收5000元。</t>
  </si>
  <si>
    <t>4、中药材种植</t>
  </si>
  <si>
    <t xml:space="preserve">扶持1203户建档立卡贫困户，种植中药材10460亩。其中：乔川乡61户900亩，元城镇13户104亩、怀安乡91户1094亩、白马乡115户1000亩、五蛟镇90户676亩、王咀子乡24户200亩、悦乐镇124户855亩、城壕镇34户430亩、柔远镇250户2182亩、乔河乡301户1542亩、紫坊畔乡44户816亩、山庄乡4户40亩、林镇乡43户545亩、南梁镇9户76亩。每亩补助400元。
</t>
  </si>
  <si>
    <t>扶持建档立卡贫困户1203户4571人发展中药材产业，年均增加收入10000元。</t>
  </si>
  <si>
    <t>县农牧局</t>
  </si>
  <si>
    <t>5、旱作农业示范推广</t>
  </si>
  <si>
    <t>在全县15个乡镇111个行政村种植全膜双垄沟播玉米10万亩260万元。</t>
  </si>
  <si>
    <t>扶持8548户33506人，户均增收10000元以上。</t>
  </si>
  <si>
    <t>6、甜高粱种植</t>
  </si>
  <si>
    <t xml:space="preserve">扶持1500户建档立卡贫困户，种植甜高粱12690亩。其中：乔川乡186户1930亩，元城镇14户120亩、怀安乡72户1080亩、白马乡24户340亩、五蛟镇261户1630亩、上里塬乡66户280亩、王咀子乡73户550亩、悦乐镇307户2240亩、城壕镇193户1230亩、柔远镇128户1310亩、乔河乡86户700亩、紫坊畔乡14户210亩、山庄乡42户740亩、林镇乡1户10亩、南梁镇33户320亩。户均种植1亩以上，每亩补助230元。
</t>
  </si>
  <si>
    <t>扶持建档立卡贫困户1500户发展牧草产业，户均增加收5000元以上。</t>
  </si>
  <si>
    <t>7、红花荞麦种植</t>
  </si>
  <si>
    <t xml:space="preserve">扶持1800户建档立卡贫困户，种植红花荞麦20000亩。其中：乔川乡3500亩，元城镇2000亩、怀安乡2000亩、白马乡2000亩、五蛟镇2000亩、悦乐镇2000亩、城壕镇1500亩、柔远镇1500亩、乔河乡1500亩、紫坊畔乡2000亩。户均种植10亩以上，每亩补助100元。 </t>
  </si>
  <si>
    <t>扶持建档立卡贫困户1800户发展荞麦产业，户均增加收入3000元以上。</t>
  </si>
  <si>
    <t>8、优质燕麦草种植</t>
  </si>
  <si>
    <t>扶持2600户建档立卡贫困户，种植优质燕麦草8000亩，其中：乔川乡2000亩，元城镇1000亩，怀安乡500亩，白马乡1000亩，五蛟镇1000亩，柔远镇1000亩，乔河乡1000亩，紫坊畔乡500亩。户均种植2亩以上，每亩补助150元。</t>
  </si>
  <si>
    <t>扶持建档立卡贫困户2600户发展牧草产业，户均增加收1500元以上。</t>
  </si>
  <si>
    <t>9、棚圈建设</t>
  </si>
  <si>
    <t>1、扶持1115户建档立卡贫困户，新建养殖棚圈1115座。其中：乔川乡63户63座，元城镇24户24座、怀安乡38户38座、白马乡164户164座、五蛟镇189户189座、上里塬乡38户38座、王咀子乡86户86座、悦乐镇168户168座、城壕镇100户100座、柔远镇67户67座、乔河乡77户77座、紫坊畔乡58户58座、山庄乡8户8座、林镇乡12户12座、南梁镇23户23座。每座补助2000元。
2、扶持795户建档立卡贫困户，新建草棚795座。其中：乔川乡50户50座，元城镇3户3座、怀安乡45户45座、五蛟镇110户110座、上里塬乡37户37座、王咀子乡110户110座、城壕镇150户150座、柔远镇169户169座、乔河乡37户37座、紫坊畔乡41户41座、林镇乡20户20座、南梁镇23户23座。每座补助2000元。</t>
  </si>
  <si>
    <t>扶持建档立卡贫困户1910户7220人发展养殖产业，户均增加收入5000元。</t>
  </si>
  <si>
    <t>10、饲草加工机械</t>
  </si>
  <si>
    <t>扶持500户建档立卡贫困户，购置饲草加工机械500台157万元。其中：中型揉丝机200台，每台补助3460元；小型揉丝机200台，每台补助1260元；牧草收割机100台，每台补助6300元。</t>
  </si>
  <si>
    <t>扶持建档立卡贫困户500户发展养殖产业，户均增加收入700元。</t>
  </si>
  <si>
    <t>县畜牧局、农机局</t>
  </si>
  <si>
    <t>（二）资产收益项目</t>
  </si>
  <si>
    <t>1、合作社建办</t>
  </si>
  <si>
    <t>（1）乔川乡陇丰收种植农民专业合作社</t>
  </si>
  <si>
    <t>扶持杨湾湾村陇丰收种植农民专业合作社，新建加工厂房5间100平方米，购买榨油设备2套，装修产品展示室1间。项目建成后，资产归村集体所有，每年按收益资金分红，增加村集体和贫困户收入。</t>
  </si>
  <si>
    <t>增加村集体经济及带动的35户贫困户的经济收入，户均年增收2000元。</t>
  </si>
  <si>
    <t>县扶贫办</t>
  </si>
  <si>
    <t xml:space="preserve">（2）乔川乡孙沟养殖农民专业合作社
</t>
  </si>
  <si>
    <t>扶持徐背台村孙沟养殖农民专业合作社，新建野猪养殖标准化圈舍2座，配套仔猪哺育设备及饲料加工设备，引进种猪20头。项目建成后，资产归村集体所有，每年按收益资金分红，增加村集体和贫困户收入。</t>
  </si>
  <si>
    <t>增加村集体经济及带动的7户贫困户户均稳定分红2000元。</t>
  </si>
  <si>
    <t>（3）元城镇东江种养殖农民专业合作社</t>
  </si>
  <si>
    <t>扶持高沟门村东江种养殖农民专业合作社，新建养殖棚圈1000平方米，运动场900平方米。项目建成后，资产归村集体所有，每年按收益资金分红，增加村集体和贫困户收入。</t>
  </si>
  <si>
    <t>增加村集体经济及12户50人养殖业经济收入，户均年增收2000元。</t>
  </si>
  <si>
    <t xml:space="preserve">（4）怀安乡丰和种养殖农民专业合作社窑洞养殖  </t>
  </si>
  <si>
    <t>扶持宋咀子村丰和种养殖农民专业合作社窑洞养殖，新建窑洞式羊舍15孔750平方米，饲料大棚1座150平方米，羊围网活动场2000平方米，消毒室1间、药浴室1间等共100平方米；购置铡草机3台、粉碎机3台。项目建成后，资产归村集体所有，每年按收益资金分红，增加村集体和贫困户收入。</t>
  </si>
  <si>
    <t>增加村集体经济及104户贫困户发展养殖产业的经济收入，户均年增收2000元。</t>
  </si>
  <si>
    <t>（5）怀安乡文俊种养殖农民专业合作社</t>
  </si>
  <si>
    <t>续</t>
  </si>
  <si>
    <t>扶持坪庄村文俊种养殖农民专业合作社扩建养殖场1处，建设标准化羊舍3座，计划养殖湖羊200只，并完成养殖场相关配套建设。项目建成后，资产归村集体所有，每年按收益资金分红，增加村集体和贫困户收入。</t>
  </si>
  <si>
    <t>增加村集体及18户三、四类贫困户养殖湖羊的经济收入，户均年增收2000元。</t>
  </si>
  <si>
    <t>（6）怀安乡绿晔种养殖农民专业合作社</t>
  </si>
  <si>
    <t>扶持小城子村绿晔种养殖农民专业合作社，新建草棚200平方米5万元，购置大型割草机1台1.3万元，大型打捆机1台3.6万元。项目建成后，资产归村集体所有，每年按收益资金分红，增加村集体和贫困户收入。</t>
  </si>
  <si>
    <t>增加村集体经济及39户贫困户种植牧草的经济收入，户均年增收2000元。</t>
  </si>
  <si>
    <t>（7）五蛟镇德信养殖农民专业合作社</t>
  </si>
  <si>
    <t>扶持刘阳洼村德信养殖农民专业合作社，新建羊舍内棚500平方米，草棚200平方米，青贮窖200立方米，堆粪场100平方米，新打小电井1眼。项目建成后，资产归村集体所有，每年按收益资金分红，增加村集体和贫困户收入。</t>
  </si>
  <si>
    <t>增加村集体经济及带动的12贫困户养殖湖羊的经济收入，户均年增收2000元。</t>
  </si>
  <si>
    <t>（8）五蛟乡东儒养牛农民专业合作社</t>
  </si>
  <si>
    <t>扶持刘家湾村东儒养牛农民专业合作社，新建牛内棚370平方米18.5万元，草棚100平方米2.5万元，中型揉丝机1台0.5万元，青贮圆捆机1台5.2万元，引进肉牛20头10万元，种植甜高粱10亩0.23万元。项目建成后，资产归村集体所有，每年按收益资金分红，增加村集体和贫困户收入。</t>
  </si>
  <si>
    <t>增加村集体经济及带动的33户贫困户的经济收入，户均年增收2000元。</t>
  </si>
  <si>
    <t>（9）上里塬乡良玉养殖农民专业合作社</t>
  </si>
  <si>
    <t>扶持鸭口村良玉养殖农民专业合作社，新建羊内棚3座400平方米16万元，运动场500平方米5万元，新建办公室及消毒防疫室等配套设施30平方米3万元。项目建成后，资产归村集体所有，每年按收益资金分红，增加村集体和贫困户收入。</t>
  </si>
  <si>
    <t>增加村集体经济及带动的10户42人经济收入，户均年增收2000元。</t>
  </si>
  <si>
    <t>（10）王咀子乡恒盛鑫种养殖农民专业合作社</t>
  </si>
  <si>
    <t>扶持王咀子村恒盛鑫种养殖农民专业合作社，在王咀子乡王咀子村新建孵化厂1处，脱温车间2座，在城壕镇余家砭村新建畜光互补示范园1处，年孵化鸡苗30万只，为全县贫困户提供鸡苗，带动王咀子乡王咀子村、城壕镇余家砭村、五蛟镇刘阳洼村等10个贫困村1000户贫困户养殖鸡10万只，户均100只以上。项目建成后，资产归村集体所有，每年按收益资金分红，增加村集体和贫困户收入。</t>
  </si>
  <si>
    <t>增加王咀子村集体经济及带动王咀子乡王咀子村、城壕镇余家砭村、五蛟镇刘阳洼村贫困户增加养殖收入，户均增加收入5000元。</t>
  </si>
  <si>
    <t>（11）城壕镇太阳村饲草农民专业合作社</t>
  </si>
  <si>
    <t>扶持城壕镇太阳村饲草合作社新建草棚1000平方米，购置打捆机1台。项目建成后，资产归村集体所有，每年按收益资金分红，增加村集体和贫困户收入。</t>
  </si>
  <si>
    <t>增加村集体经济及带动的25户贫困户的经济收入，户均收入1000元。</t>
  </si>
  <si>
    <t>（12）城壕镇余家砭村饲草农民专业合作社</t>
  </si>
  <si>
    <t>城壕镇余家砭村饲草合作社新建草棚1000平方米，购置打捆机1台。项目建成后，资产归村集体所有，每年按收益资金分红，增加村集体和贫困户收入。</t>
  </si>
  <si>
    <t>增加村集体经济及带动的35户贫困户的经济收入，户均年增收1000元。</t>
  </si>
  <si>
    <t>（13）柔远镇中药材加工农民专业合作社</t>
  </si>
  <si>
    <t>新建柔远镇李庄村中药材加工合作社，新建温棚300平方米，每平米1200元。项目建成后，资产归村集体所有，每年按收益资金分红，增加村集体和贫困户收入。</t>
  </si>
  <si>
    <t>延伸中药材种植产业链，加工半成品中药材，增加村集体经济及带动的贫困户收入，户均年增收2000元。</t>
  </si>
  <si>
    <t>（14）柔远镇王掌湖羊养殖合作社</t>
  </si>
  <si>
    <t>扶持李庄村王掌湖羊养殖合作社扩大规模，购买种羊210只（基础母羊200只，每只1600元；公羊10只，每只2000元）。项目建成后，资产归村集体所有，每年按收益资金分红，增加村集体和贫困户收入。</t>
  </si>
  <si>
    <t>增加村集体及带动的35户贫困户的经济收入，户均增收2000元。</t>
  </si>
  <si>
    <t>（15）柔远镇裕荣湖羊养殖农民专业合作社</t>
  </si>
  <si>
    <t>扶持柔远镇张岭子村裕荣湖羊养殖合作社扩大规模，购买种羊188只（基础母羊180只，每只1600元；公羊8只，每只2000元）。项目建成后，资产归村集体所有，每年按收益资金分红，增加村集体和贫困户收入。</t>
  </si>
  <si>
    <t>增加村集体经济及带动的14户贫困户的经济收入，户均年增收2000元。</t>
  </si>
  <si>
    <t>（16）柔远镇丛淼养殖农民专业合作社</t>
  </si>
  <si>
    <t>扶持张岭子村丛淼养殖农民专业合作社，新建牛棚440平方米，草料棚60平方米，隔离室108平方米。项目建成后，资产归村集体所有，每年按收益资金分红，增加村集体和贫困户收入。</t>
  </si>
  <si>
    <t>增加村集体经济及带动的14户贫困户的经济收入，户均增收2000元。</t>
  </si>
  <si>
    <t>（17）柔远镇东来种养殖农民专业合作社</t>
  </si>
  <si>
    <t>扶持刘沟村东来种养殖农民合作社，新建牛棚400平方米20万元，草棚200平方米5万元，购置中型揉丝机1台，青贮圆捆机1台，割草机1台，新打小电井1个，配套消毒室、防疫室30平方米。项目建成后，资产归村集体所有，每年按收益资金分红，增加村集体和贫困户收入。</t>
  </si>
  <si>
    <t>增加村集体经济及带动的20户贫困户发展养殖肉羊产业的经济收入，户均年增收2000元。</t>
  </si>
  <si>
    <t>（18）柔远镇广成湖羊养殖农民专业合作社</t>
  </si>
  <si>
    <t>扶持杨岔村广成湖羊养殖合作社扩大规模，购买种羊150只（基础母羊145只，每只1600元；公羊5只，每只2000元），项目建成后，资产归村集体所有，每年按收益资金分红，增加村集体和贫困户收入。</t>
  </si>
  <si>
    <t>增加村集体经济及带动的10户28人发展养湖羊产业的经济收入，户均年增收2000元。</t>
  </si>
  <si>
    <t>（19）柔远镇创瑞养殖农民专业合作社</t>
  </si>
  <si>
    <t>扶持黄岔村创瑞养殖合作社扩大规模，购买种羊210只（基础母羊200只，每只1600元；公羊10只，每只2000元）。项目建成后，资产归村集体所有，每年按收益资金分红，增加村集体和贫困户收入。</t>
  </si>
  <si>
    <t>（20）乔河乡奋进种养殖农民专业合作社</t>
  </si>
  <si>
    <t>扶持齐庄子村奋进种养殖农民专业合作社，新建羊内棚两座540平方米21.6万元，运动场360平方米3.6万元，新建青贮窖1座100立方米2万元；购买中型揉丝机1台0.5万元；新打水井1口1万元。项目建成后，资产归村集体所有，每年按收益资金分红，增加村集体和贫困户收入。</t>
  </si>
  <si>
    <t>增加村集体经济及30户贫困户的经济收入，户均年增收2000元。</t>
  </si>
  <si>
    <t>（21）林镇乡振奋种养殖农民专业合作社</t>
  </si>
  <si>
    <t>扶持张岔村振奋种养殖农民专业合作社，新建羊内棚225平方米。项目建成后，资产归村集体所有，每年按收益资金分红，增加村集体和贫困户收入。</t>
  </si>
  <si>
    <t>增加村集体经济及贫困户养殖产业经济收入，户均年增收2000元。</t>
  </si>
  <si>
    <t>（22）农业机械合作社</t>
  </si>
  <si>
    <t>扶持柔远镇李庄村农业机械合作社，购置1504型拖拉机4台（每台25万元）、904型拖拉机2台（每台14万元）、装载机1台35万元、青饲草收获机1台27万元、四铧反转犁1台2.2万元、两铧反转犁1台1.2万元、大旋耕机1台2.8万元、小旋耕机2台（每台1.1万元）、深松机1台1.6万元，共计200万元。项目建成后，资产归村集体所有，每年按收益资金分红，增加村集体和贫困户收入。</t>
  </si>
  <si>
    <t>保障种养殖合作社、贫困户生产过程中机械应用，户均年增收5000元。</t>
  </si>
  <si>
    <t>柔远镇人民政府</t>
  </si>
  <si>
    <t>2、合作社饲草加工机械</t>
  </si>
  <si>
    <r>
      <t>扶持全县养殖合作社购置养殖机械196台583.94万元。其中：自走式玉米青贮收获机7台，每台补助19.6万元；青贮圆捆机10台，每台补助3.6万元；大型铡草机30台，每台补助1.309万元；秸秆压捆机24台</t>
    </r>
    <r>
      <rPr>
        <sz val="10"/>
        <color rgb="FFFF0000"/>
        <rFont val="楷体_GB2312"/>
        <charset val="134"/>
      </rPr>
      <t>（其中柔远镇10台）</t>
    </r>
    <r>
      <rPr>
        <sz val="11"/>
        <color rgb="FFFF0000"/>
        <rFont val="仿宋_GB2312"/>
        <charset val="134"/>
      </rPr>
      <t>，每台补助12.5万元；干草粉碎机13台，每台补助1.4万元；自动饲喂车2台，每台补助4.41万元；电动剪毛机56台，每台补助0.4万元；手推式消毒喷雾器45台，每台补助0.35万元；喷淋消毒机9套，每台补助0.7万元。机械投入后，资产归村集体所有，每年按收益资金分红，增加村集体和贫困户收入。</t>
    </r>
  </si>
  <si>
    <t>增加村集体经济及带动的贫困户经济收入，户均年增收1000元。</t>
  </si>
  <si>
    <t>县畜牧局、农机局、各乡镇</t>
  </si>
  <si>
    <t>（三）劳动力技能培训</t>
  </si>
  <si>
    <t>1、贫困户“雨露计划”（两后生）培训</t>
  </si>
  <si>
    <t>安排2018年第二学年“两后生”培训130人，每人补助1500元，共计19.5万元。</t>
  </si>
  <si>
    <t>经培训获得中技、中专学历证书和国家中级职业上岗资格证，使贫困家庭两后生学到一技之长，达到“培训一人，输出一人，就业一人，脱贫一户”的目标，就业后，人均年纯收入达到8000元以上，实现稳定转移。</t>
  </si>
  <si>
    <t>2、“扶贫扶志扶智”培训</t>
  </si>
  <si>
    <t>对全县建档立卡贫困户进行“扶贫扶志扶智”培训2742人。其中：乔川乡1196人、怀安乡260人、白马乡153人、五蛟镇233人、上里塬乡59人、王咀子乡50人、悦乐镇29人、城壕镇25人、柔远镇322人、乔河乡35人、山庄乡235人，林镇乡100人、南梁镇45人。每人（次）补助200元。</t>
  </si>
  <si>
    <t>经过“扶贫扶志扶智”培训，激发贫困户积极脱贫的思想，实现稳定脱贫。</t>
  </si>
  <si>
    <t>各相关乡镇人民政府</t>
  </si>
  <si>
    <t>3、贫困户种植技术培训</t>
  </si>
  <si>
    <t>扶持全县建档立卡贫困户发展种植产业，培训种植技术1670人（次）。其中：乔川乡221人、怀安乡99人、五蛟镇136人、上里塬乡150人、王咀子乡100人、悦乐镇234人、城壕镇6人、柔远镇316人、乔河乡26人、紫坊畔乡58人、山庄乡122人，林镇乡107人、南梁镇95人。每人（次）补助200元。</t>
  </si>
  <si>
    <t>通过技术培训强化贫困户的种植技术，增加种植产业收入。</t>
  </si>
  <si>
    <t>4、贫困户养殖技术培训</t>
  </si>
  <si>
    <t>扶持全县建档立卡贫困户发展养殖产业，培训养殖技术1773人（次）。其中：乔川乡201人、怀安乡115人、白马乡125人、五蛟镇142人、上里塬乡60人、王咀子乡100人、悦乐镇188人、城壕镇25人、柔远镇370人、乔河乡48人、紫坊畔乡104人、山庄乡110人，林镇乡75人、南梁镇110人。每人（次）补助200元。</t>
  </si>
  <si>
    <t>通过技术培训强化贫困户的养殖技术，增加养殖产业收入。</t>
  </si>
  <si>
    <t>二、贷款贴息及产业保险项目</t>
  </si>
  <si>
    <t>（一）精准扶贫专项贷款贴息</t>
  </si>
  <si>
    <t>落实建档立卡贫困户精准扶贫专项贷款贴息809万元。</t>
  </si>
  <si>
    <t>通过精准扶贫专项贷款贴息扶持贫困户发展脱贫致富产业，带动贫困群众增收，努力实现贫困地区农民年均增收目标。</t>
  </si>
  <si>
    <t>县金融办</t>
  </si>
  <si>
    <t>（二）易地扶贫搬迁贴息资金</t>
  </si>
  <si>
    <t>落实全县易地扶贫搬迁贴息资金485万元。</t>
  </si>
  <si>
    <t>通过易地搬迁贷款贴息扶持居住条件艰苦的贫困户改善住房环境。</t>
  </si>
  <si>
    <t>县发改局、
县财政局、
县扶贫办</t>
  </si>
  <si>
    <t>（三）贫困户产业发展贷款贴息</t>
  </si>
  <si>
    <t>全县建档立卡贫困户产业发展贷款贴息资金150万元。</t>
  </si>
  <si>
    <t>通过贷款贴息帮助贫困户发展增收产业。</t>
  </si>
  <si>
    <t>县农牧局、畜牧局、扶贫开发投资公司</t>
  </si>
  <si>
    <t>（四）产业保险</t>
  </si>
  <si>
    <t>为全县贫困户购买产业保险300万元。</t>
  </si>
  <si>
    <t>通过购买产业保险，增加贫困户产业收入。</t>
  </si>
  <si>
    <t>县农牧局、畜牧局</t>
  </si>
  <si>
    <t>三、项目管理</t>
  </si>
  <si>
    <t>建立贫困户信息系统，完善县乡两级贫困人口档案，主要用于扶贫项目的规划编制、项目评估、论证、验收、成果宣传、档案管理和项目资料印刷费等开支。</t>
  </si>
  <si>
    <t>准确监测贫困地区贫困人口和贫困现状，提高项目管理水平。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</si>
</sst>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name val="楷体_GB2312"/>
      <charset val="134"/>
    </font>
    <font>
      <b/>
      <sz val="11"/>
      <name val="楷体_GB2312"/>
      <charset val="134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0"/>
      <name val="黑体"/>
      <charset val="134"/>
    </font>
    <font>
      <b/>
      <sz val="12"/>
      <name val="楷体_GB2312"/>
      <charset val="134"/>
    </font>
    <font>
      <sz val="11"/>
      <color rgb="FFFF0000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b/>
      <sz val="11"/>
      <color rgb="FFFF0000"/>
      <name val="楷体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黑体"/>
      <charset val="134"/>
    </font>
    <font>
      <sz val="10"/>
      <name val="楷体_GB2312"/>
      <charset val="134"/>
    </font>
    <font>
      <sz val="11"/>
      <name val="黑体"/>
      <charset val="134"/>
    </font>
    <font>
      <sz val="10"/>
      <color rgb="FFFF0000"/>
      <name val="宋体"/>
      <charset val="134"/>
    </font>
    <font>
      <sz val="11"/>
      <color rgb="FFFF0000"/>
      <name val="楷体_GB2312"/>
      <charset val="134"/>
    </font>
    <font>
      <sz val="10"/>
      <color rgb="FFFF0000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8" borderId="4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5" borderId="5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23" borderId="7" applyNumberFormat="0" applyAlignment="0" applyProtection="0">
      <alignment vertical="center"/>
    </xf>
    <xf numFmtId="0" fontId="41" fillId="23" borderId="4" applyNumberFormat="0" applyAlignment="0" applyProtection="0">
      <alignment vertical="center"/>
    </xf>
    <xf numFmtId="0" fontId="33" fillId="18" borderId="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0" fillId="0" borderId="0"/>
  </cellStyleXfs>
  <cellXfs count="1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0" fillId="0" borderId="0" xfId="51" applyFont="1" applyFill="1" applyAlignment="1">
      <alignment horizontal="center" vertical="center"/>
    </xf>
    <xf numFmtId="0" fontId="11" fillId="0" borderId="0" xfId="51" applyFont="1" applyFill="1" applyAlignment="1">
      <alignment horizontal="center" vertical="center"/>
    </xf>
    <xf numFmtId="0" fontId="3" fillId="0" borderId="0" xfId="51" applyFont="1" applyFill="1" applyAlignment="1">
      <alignment horizontal="left" vertical="center"/>
    </xf>
    <xf numFmtId="0" fontId="4" fillId="0" borderId="0" xfId="5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left" vertical="center" wrapText="1"/>
    </xf>
    <xf numFmtId="177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21" applyFont="1" applyFill="1" applyBorder="1" applyAlignment="1">
      <alignment horizontal="center" vertical="center"/>
    </xf>
    <xf numFmtId="0" fontId="13" fillId="2" borderId="2" xfId="21" applyNumberFormat="1" applyFont="1" applyFill="1" applyBorder="1" applyAlignment="1">
      <alignment horizontal="left" vertical="center" wrapText="1"/>
    </xf>
    <xf numFmtId="0" fontId="13" fillId="0" borderId="2" xfId="2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21" applyNumberFormat="1" applyFont="1" applyFill="1" applyBorder="1" applyAlignment="1">
      <alignment horizontal="left" vertical="center" wrapText="1"/>
    </xf>
    <xf numFmtId="0" fontId="13" fillId="0" borderId="2" xfId="2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2" xfId="21" applyNumberFormat="1" applyFont="1" applyFill="1" applyBorder="1" applyAlignment="1">
      <alignment horizontal="left" vertical="center" wrapText="1"/>
    </xf>
    <xf numFmtId="0" fontId="2" fillId="0" borderId="2" xfId="21" applyNumberFormat="1" applyFont="1" applyFill="1" applyBorder="1" applyAlignment="1">
      <alignment horizontal="center" vertical="center" wrapText="1"/>
    </xf>
    <xf numFmtId="0" fontId="14" fillId="0" borderId="2" xfId="21" applyNumberFormat="1" applyFont="1" applyFill="1" applyBorder="1" applyAlignment="1">
      <alignment horizontal="center" vertical="center" wrapText="1"/>
    </xf>
    <xf numFmtId="0" fontId="15" fillId="0" borderId="2" xfId="21" applyNumberFormat="1" applyFont="1" applyFill="1" applyBorder="1" applyAlignment="1">
      <alignment horizontal="left" vertical="center" wrapText="1"/>
    </xf>
    <xf numFmtId="0" fontId="15" fillId="0" borderId="2" xfId="21" applyNumberFormat="1" applyFont="1" applyFill="1" applyBorder="1" applyAlignment="1">
      <alignment horizontal="center" vertical="center" wrapText="1"/>
    </xf>
    <xf numFmtId="0" fontId="16" fillId="0" borderId="2" xfId="21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5" fillId="2" borderId="2" xfId="50" applyNumberFormat="1" applyFont="1" applyFill="1" applyBorder="1" applyAlignment="1">
      <alignment horizontal="center" vertical="center" wrapText="1"/>
    </xf>
    <xf numFmtId="0" fontId="13" fillId="2" borderId="2" xfId="21" applyNumberFormat="1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>
      <alignment vertical="center" wrapText="1"/>
    </xf>
    <xf numFmtId="0" fontId="17" fillId="0" borderId="2" xfId="50" applyNumberFormat="1" applyFont="1" applyFill="1" applyBorder="1" applyAlignment="1">
      <alignment horizontal="left" vertical="center" wrapText="1"/>
    </xf>
    <xf numFmtId="0" fontId="17" fillId="0" borderId="2" xfId="21" applyNumberFormat="1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50" applyNumberFormat="1" applyFont="1" applyFill="1" applyBorder="1" applyAlignment="1">
      <alignment horizontal="center" vertical="center" wrapText="1"/>
    </xf>
    <xf numFmtId="0" fontId="17" fillId="2" borderId="2" xfId="50" applyNumberFormat="1" applyFont="1" applyFill="1" applyBorder="1" applyAlignment="1">
      <alignment horizontal="left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9" fillId="0" borderId="0" xfId="51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1" fillId="0" borderId="2" xfId="50" applyNumberFormat="1" applyFont="1" applyFill="1" applyBorder="1" applyAlignment="1">
      <alignment horizontal="center" vertical="center" wrapText="1"/>
    </xf>
    <xf numFmtId="0" fontId="21" fillId="0" borderId="0" xfId="50" applyNumberFormat="1" applyFont="1" applyFill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0" xfId="5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21" applyNumberFormat="1" applyFont="1" applyFill="1" applyAlignment="1">
      <alignment horizontal="center" vertical="center" wrapText="1"/>
    </xf>
    <xf numFmtId="0" fontId="13" fillId="0" borderId="0" xfId="21" applyNumberFormat="1" applyFont="1" applyFill="1" applyAlignment="1">
      <alignment horizontal="left" vertical="center" wrapText="1"/>
    </xf>
    <xf numFmtId="0" fontId="13" fillId="0" borderId="0" xfId="21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" fillId="0" borderId="2" xfId="21" applyNumberFormat="1" applyFont="1" applyFill="1" applyBorder="1" applyAlignment="1">
      <alignment horizontal="center" vertical="center" wrapText="1"/>
    </xf>
    <xf numFmtId="0" fontId="1" fillId="0" borderId="0" xfId="21" applyNumberFormat="1" applyFont="1" applyFill="1" applyAlignment="1">
      <alignment horizontal="center" vertical="center" wrapText="1"/>
    </xf>
    <xf numFmtId="0" fontId="23" fillId="0" borderId="2" xfId="2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17" fillId="0" borderId="2" xfId="52" applyNumberFormat="1" applyFont="1" applyFill="1" applyBorder="1" applyAlignment="1">
      <alignment horizontal="center" vertical="center" wrapText="1"/>
    </xf>
    <xf numFmtId="0" fontId="1" fillId="0" borderId="0" xfId="52" applyNumberFormat="1" applyFont="1" applyFill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镇原县“县为单位、整合资金、整村推进、连片开发”扶贫试点项目规划表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_张义镇整乡推进项目计划表2(1)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Normal="100" zoomScaleSheetLayoutView="100" topLeftCell="A47" workbookViewId="0">
      <selection activeCell="E44" sqref="E44"/>
    </sheetView>
  </sheetViews>
  <sheetFormatPr defaultColWidth="9" defaultRowHeight="14.25"/>
  <cols>
    <col min="1" max="1" width="24.7" style="13" customWidth="1"/>
    <col min="2" max="2" width="5.375" style="14" customWidth="1"/>
    <col min="3" max="3" width="11.7583333333333" style="15" customWidth="1"/>
    <col min="4" max="4" width="12.05" style="16" customWidth="1"/>
    <col min="5" max="5" width="59.375" style="17" customWidth="1"/>
    <col min="6" max="6" width="27.9333333333333" style="17" customWidth="1"/>
    <col min="7" max="7" width="8.625" style="18" customWidth="1"/>
    <col min="8" max="8" width="11.4583333333333" style="18" customWidth="1"/>
    <col min="9" max="10" width="10.1416666666667" style="15" customWidth="1"/>
  </cols>
  <sheetData>
    <row r="1" s="1" customFormat="1" ht="27" customHeight="1" spans="1:10">
      <c r="A1" s="19" t="s">
        <v>0</v>
      </c>
      <c r="B1" s="19"/>
      <c r="C1" s="20"/>
      <c r="D1" s="19"/>
      <c r="E1" s="21"/>
      <c r="F1" s="21"/>
      <c r="G1" s="22"/>
      <c r="H1" s="22"/>
      <c r="I1" s="85"/>
      <c r="J1" s="85"/>
    </row>
    <row r="2" s="1" customFormat="1" ht="15.95" customHeight="1" spans="1:10">
      <c r="A2" s="23"/>
      <c r="B2" s="24"/>
      <c r="C2" s="25"/>
      <c r="D2" s="14"/>
      <c r="E2" s="26"/>
      <c r="F2" s="26"/>
      <c r="G2" s="27"/>
      <c r="H2" s="27" t="s">
        <v>1</v>
      </c>
      <c r="I2" s="86"/>
      <c r="J2" s="86"/>
    </row>
    <row r="3" s="2" customFormat="1" spans="1:10">
      <c r="A3" s="28" t="s">
        <v>2</v>
      </c>
      <c r="B3" s="29" t="s">
        <v>3</v>
      </c>
      <c r="C3" s="29" t="s">
        <v>4</v>
      </c>
      <c r="D3" s="28" t="s">
        <v>5</v>
      </c>
      <c r="E3" s="30"/>
      <c r="F3" s="30"/>
      <c r="G3" s="31" t="s">
        <v>6</v>
      </c>
      <c r="H3" s="31" t="s">
        <v>7</v>
      </c>
      <c r="I3" s="87" t="s">
        <v>8</v>
      </c>
      <c r="J3" s="88"/>
    </row>
    <row r="4" s="2" customFormat="1" ht="32" customHeight="1" spans="1:10">
      <c r="A4" s="28"/>
      <c r="B4" s="28"/>
      <c r="C4" s="28"/>
      <c r="D4" s="28" t="s">
        <v>9</v>
      </c>
      <c r="E4" s="28" t="s">
        <v>10</v>
      </c>
      <c r="F4" s="32" t="s">
        <v>11</v>
      </c>
      <c r="G4" s="33"/>
      <c r="H4" s="33"/>
      <c r="I4" s="87"/>
      <c r="J4" s="88"/>
    </row>
    <row r="5" s="3" customFormat="1" ht="22" customHeight="1" spans="1:10">
      <c r="A5" s="34" t="s">
        <v>12</v>
      </c>
      <c r="B5" s="35"/>
      <c r="C5" s="35"/>
      <c r="D5" s="36">
        <f>D6+D48+D53</f>
        <v>6348</v>
      </c>
      <c r="E5" s="37"/>
      <c r="F5" s="37"/>
      <c r="G5" s="38"/>
      <c r="H5" s="38"/>
      <c r="I5" s="84"/>
      <c r="J5" s="89"/>
    </row>
    <row r="6" s="4" customFormat="1" ht="22" customHeight="1" spans="1:10">
      <c r="A6" s="39" t="s">
        <v>13</v>
      </c>
      <c r="B6" s="34"/>
      <c r="C6" s="34"/>
      <c r="D6" s="40">
        <f>D7+D18+D43</f>
        <v>4574</v>
      </c>
      <c r="E6" s="39"/>
      <c r="F6" s="39"/>
      <c r="G6" s="34"/>
      <c r="H6" s="41"/>
      <c r="I6" s="90"/>
      <c r="J6" s="91"/>
    </row>
    <row r="7" s="5" customFormat="1" ht="22" customHeight="1" spans="1:10">
      <c r="A7" s="42" t="s">
        <v>14</v>
      </c>
      <c r="B7" s="38"/>
      <c r="C7" s="38"/>
      <c r="D7" s="43">
        <f>SUM(D8:D17)</f>
        <v>2855.16</v>
      </c>
      <c r="E7" s="42"/>
      <c r="F7" s="42"/>
      <c r="G7" s="38"/>
      <c r="H7" s="43"/>
      <c r="I7" s="92"/>
      <c r="J7" s="93"/>
    </row>
    <row r="8" s="6" customFormat="1" ht="84" customHeight="1" spans="1:10">
      <c r="A8" s="44" t="s">
        <v>15</v>
      </c>
      <c r="B8" s="45" t="s">
        <v>16</v>
      </c>
      <c r="C8" s="45" t="s">
        <v>17</v>
      </c>
      <c r="D8" s="46">
        <v>603.89</v>
      </c>
      <c r="E8" s="47" t="s">
        <v>18</v>
      </c>
      <c r="F8" s="44" t="s">
        <v>19</v>
      </c>
      <c r="G8" s="45" t="s">
        <v>20</v>
      </c>
      <c r="H8" s="45" t="s">
        <v>21</v>
      </c>
      <c r="I8" s="45"/>
      <c r="J8" s="94"/>
    </row>
    <row r="9" s="6" customFormat="1" ht="72" customHeight="1" spans="1:10">
      <c r="A9" s="44" t="s">
        <v>22</v>
      </c>
      <c r="B9" s="45" t="s">
        <v>16</v>
      </c>
      <c r="C9" s="45" t="s">
        <v>17</v>
      </c>
      <c r="D9" s="46">
        <v>321.6</v>
      </c>
      <c r="E9" s="47" t="s">
        <v>23</v>
      </c>
      <c r="F9" s="44" t="s">
        <v>24</v>
      </c>
      <c r="G9" s="45" t="s">
        <v>20</v>
      </c>
      <c r="H9" s="45" t="s">
        <v>21</v>
      </c>
      <c r="I9" s="45"/>
      <c r="J9" s="94"/>
    </row>
    <row r="10" s="6" customFormat="1" ht="32" customHeight="1" spans="1:10">
      <c r="A10" s="44" t="s">
        <v>25</v>
      </c>
      <c r="B10" s="45" t="s">
        <v>16</v>
      </c>
      <c r="C10" s="45" t="s">
        <v>17</v>
      </c>
      <c r="D10" s="48">
        <v>100</v>
      </c>
      <c r="E10" s="47" t="s">
        <v>26</v>
      </c>
      <c r="F10" s="44" t="s">
        <v>27</v>
      </c>
      <c r="G10" s="49" t="s">
        <v>20</v>
      </c>
      <c r="H10" s="49" t="s">
        <v>21</v>
      </c>
      <c r="I10" s="45"/>
      <c r="J10" s="94"/>
    </row>
    <row r="11" s="6" customFormat="1" ht="86" customHeight="1" spans="1:10">
      <c r="A11" s="44" t="s">
        <v>28</v>
      </c>
      <c r="B11" s="45" t="s">
        <v>16</v>
      </c>
      <c r="C11" s="45" t="s">
        <v>17</v>
      </c>
      <c r="D11" s="45">
        <v>418.4</v>
      </c>
      <c r="E11" s="47" t="s">
        <v>29</v>
      </c>
      <c r="F11" s="44" t="s">
        <v>30</v>
      </c>
      <c r="G11" s="45" t="s">
        <v>31</v>
      </c>
      <c r="H11" s="45" t="s">
        <v>21</v>
      </c>
      <c r="I11" s="45"/>
      <c r="J11" s="94"/>
    </row>
    <row r="12" s="6" customFormat="1" ht="40" customHeight="1" spans="1:10">
      <c r="A12" s="50" t="s">
        <v>32</v>
      </c>
      <c r="B12" s="51" t="s">
        <v>16</v>
      </c>
      <c r="C12" s="45" t="s">
        <v>17</v>
      </c>
      <c r="D12" s="51">
        <v>260</v>
      </c>
      <c r="E12" s="50" t="s">
        <v>33</v>
      </c>
      <c r="F12" s="50" t="s">
        <v>34</v>
      </c>
      <c r="G12" s="51" t="s">
        <v>31</v>
      </c>
      <c r="H12" s="51" t="s">
        <v>31</v>
      </c>
      <c r="I12" s="51"/>
      <c r="J12" s="95"/>
    </row>
    <row r="13" s="6" customFormat="1" ht="98" customHeight="1" spans="1:10">
      <c r="A13" s="50" t="s">
        <v>35</v>
      </c>
      <c r="B13" s="51" t="s">
        <v>16</v>
      </c>
      <c r="C13" s="45" t="s">
        <v>17</v>
      </c>
      <c r="D13" s="51">
        <v>291.87</v>
      </c>
      <c r="E13" s="47" t="s">
        <v>36</v>
      </c>
      <c r="F13" s="50" t="s">
        <v>37</v>
      </c>
      <c r="G13" s="50" t="s">
        <v>20</v>
      </c>
      <c r="H13" s="50" t="s">
        <v>21</v>
      </c>
      <c r="I13" s="50"/>
      <c r="J13" s="96"/>
    </row>
    <row r="14" s="6" customFormat="1" ht="96" customHeight="1" spans="1:12">
      <c r="A14" s="50" t="s">
        <v>38</v>
      </c>
      <c r="B14" s="51" t="s">
        <v>16</v>
      </c>
      <c r="C14" s="45" t="s">
        <v>17</v>
      </c>
      <c r="D14" s="51">
        <v>200</v>
      </c>
      <c r="E14" s="50" t="s">
        <v>39</v>
      </c>
      <c r="F14" s="50" t="s">
        <v>40</v>
      </c>
      <c r="G14" s="50" t="s">
        <v>31</v>
      </c>
      <c r="H14" s="50" t="s">
        <v>21</v>
      </c>
      <c r="I14" s="45"/>
      <c r="J14" s="94"/>
      <c r="L14" s="97"/>
    </row>
    <row r="15" s="6" customFormat="1" ht="59" customHeight="1" spans="1:12">
      <c r="A15" s="50" t="s">
        <v>41</v>
      </c>
      <c r="B15" s="51" t="s">
        <v>16</v>
      </c>
      <c r="C15" s="45" t="s">
        <v>17</v>
      </c>
      <c r="D15" s="51">
        <v>120</v>
      </c>
      <c r="E15" s="50" t="s">
        <v>42</v>
      </c>
      <c r="F15" s="50" t="s">
        <v>43</v>
      </c>
      <c r="G15" s="50" t="s">
        <v>20</v>
      </c>
      <c r="H15" s="50" t="s">
        <v>21</v>
      </c>
      <c r="I15" s="45"/>
      <c r="J15" s="94"/>
      <c r="L15" s="96"/>
    </row>
    <row r="16" s="7" customFormat="1" ht="162" customHeight="1" spans="1:10">
      <c r="A16" s="52" t="s">
        <v>44</v>
      </c>
      <c r="B16" s="49" t="s">
        <v>16</v>
      </c>
      <c r="C16" s="45" t="s">
        <v>17</v>
      </c>
      <c r="D16" s="48">
        <v>382</v>
      </c>
      <c r="E16" s="50" t="s">
        <v>45</v>
      </c>
      <c r="F16" s="52" t="s">
        <v>46</v>
      </c>
      <c r="G16" s="49" t="s">
        <v>20</v>
      </c>
      <c r="H16" s="49" t="s">
        <v>21</v>
      </c>
      <c r="I16" s="98"/>
      <c r="J16" s="99"/>
    </row>
    <row r="17" s="6" customFormat="1" ht="56" customHeight="1" spans="1:10">
      <c r="A17" s="50" t="s">
        <v>47</v>
      </c>
      <c r="B17" s="51" t="s">
        <v>16</v>
      </c>
      <c r="C17" s="45" t="s">
        <v>17</v>
      </c>
      <c r="D17" s="51">
        <v>157.4</v>
      </c>
      <c r="E17" s="50" t="s">
        <v>48</v>
      </c>
      <c r="F17" s="50" t="s">
        <v>49</v>
      </c>
      <c r="G17" s="51" t="s">
        <v>20</v>
      </c>
      <c r="H17" s="51" t="s">
        <v>50</v>
      </c>
      <c r="I17" s="51"/>
      <c r="J17" s="95"/>
    </row>
    <row r="18" s="5" customFormat="1" ht="22" customHeight="1" spans="1:10">
      <c r="A18" s="53" t="s">
        <v>51</v>
      </c>
      <c r="B18" s="54"/>
      <c r="C18" s="53"/>
      <c r="D18" s="54">
        <f>D19+D42</f>
        <v>1575.64</v>
      </c>
      <c r="E18" s="53"/>
      <c r="F18" s="53"/>
      <c r="G18" s="55"/>
      <c r="H18" s="55"/>
      <c r="I18" s="100"/>
      <c r="J18" s="101"/>
    </row>
    <row r="19" s="8" customFormat="1" ht="22" customHeight="1" spans="1:10">
      <c r="A19" s="56" t="s">
        <v>52</v>
      </c>
      <c r="B19" s="57"/>
      <c r="C19" s="56"/>
      <c r="D19" s="57">
        <f>SUM(D20:D41)</f>
        <v>991.7</v>
      </c>
      <c r="E19" s="58"/>
      <c r="F19" s="58"/>
      <c r="G19" s="57"/>
      <c r="H19" s="57"/>
      <c r="I19" s="102"/>
      <c r="J19" s="95"/>
    </row>
    <row r="20" s="6" customFormat="1" ht="48" customHeight="1" spans="1:10">
      <c r="A20" s="50" t="s">
        <v>53</v>
      </c>
      <c r="B20" s="59" t="s">
        <v>16</v>
      </c>
      <c r="C20" s="45" t="s">
        <v>17</v>
      </c>
      <c r="D20" s="49">
        <v>15</v>
      </c>
      <c r="E20" s="60" t="s">
        <v>54</v>
      </c>
      <c r="F20" s="52" t="s">
        <v>55</v>
      </c>
      <c r="G20" s="51" t="s">
        <v>56</v>
      </c>
      <c r="H20" s="49" t="s">
        <v>31</v>
      </c>
      <c r="I20" s="103"/>
      <c r="J20" s="104"/>
    </row>
    <row r="21" s="7" customFormat="1" ht="54" spans="1:10">
      <c r="A21" s="50" t="s">
        <v>57</v>
      </c>
      <c r="B21" s="59" t="s">
        <v>16</v>
      </c>
      <c r="C21" s="45" t="s">
        <v>17</v>
      </c>
      <c r="D21" s="49">
        <v>30</v>
      </c>
      <c r="E21" s="52" t="s">
        <v>58</v>
      </c>
      <c r="F21" s="52" t="s">
        <v>59</v>
      </c>
      <c r="G21" s="51" t="s">
        <v>56</v>
      </c>
      <c r="H21" s="49" t="s">
        <v>20</v>
      </c>
      <c r="I21" s="105"/>
      <c r="J21" s="106"/>
    </row>
    <row r="22" s="6" customFormat="1" ht="40.5" spans="1:10">
      <c r="A22" s="50" t="s">
        <v>60</v>
      </c>
      <c r="B22" s="59" t="s">
        <v>16</v>
      </c>
      <c r="C22" s="45" t="s">
        <v>17</v>
      </c>
      <c r="D22" s="49">
        <v>49</v>
      </c>
      <c r="E22" s="52" t="s">
        <v>61</v>
      </c>
      <c r="F22" s="52" t="s">
        <v>62</v>
      </c>
      <c r="G22" s="51" t="s">
        <v>56</v>
      </c>
      <c r="H22" s="49" t="s">
        <v>20</v>
      </c>
      <c r="I22" s="105"/>
      <c r="J22" s="106"/>
    </row>
    <row r="23" s="6" customFormat="1" ht="67.5" spans="1:10">
      <c r="A23" s="50" t="s">
        <v>63</v>
      </c>
      <c r="B23" s="59" t="s">
        <v>16</v>
      </c>
      <c r="C23" s="45" t="s">
        <v>17</v>
      </c>
      <c r="D23" s="49">
        <v>48.8</v>
      </c>
      <c r="E23" s="52" t="s">
        <v>64</v>
      </c>
      <c r="F23" s="52" t="s">
        <v>65</v>
      </c>
      <c r="G23" s="51" t="s">
        <v>56</v>
      </c>
      <c r="H23" s="49" t="s">
        <v>20</v>
      </c>
      <c r="I23" s="102"/>
      <c r="J23" s="95"/>
    </row>
    <row r="24" s="6" customFormat="1" ht="63" customHeight="1" spans="1:10">
      <c r="A24" s="50" t="s">
        <v>66</v>
      </c>
      <c r="B24" s="59" t="s">
        <v>67</v>
      </c>
      <c r="C24" s="45" t="s">
        <v>17</v>
      </c>
      <c r="D24" s="48">
        <v>21</v>
      </c>
      <c r="E24" s="52" t="s">
        <v>68</v>
      </c>
      <c r="F24" s="52" t="s">
        <v>69</v>
      </c>
      <c r="G24" s="51" t="s">
        <v>56</v>
      </c>
      <c r="H24" s="49" t="s">
        <v>20</v>
      </c>
      <c r="I24" s="102"/>
      <c r="J24" s="95"/>
    </row>
    <row r="25" s="6" customFormat="1" ht="54" spans="1:10">
      <c r="A25" s="50" t="s">
        <v>70</v>
      </c>
      <c r="B25" s="51" t="s">
        <v>16</v>
      </c>
      <c r="C25" s="45" t="s">
        <v>17</v>
      </c>
      <c r="D25" s="48">
        <v>9.9</v>
      </c>
      <c r="E25" s="52" t="s">
        <v>71</v>
      </c>
      <c r="F25" s="52" t="s">
        <v>72</v>
      </c>
      <c r="G25" s="51" t="s">
        <v>56</v>
      </c>
      <c r="H25" s="49" t="s">
        <v>20</v>
      </c>
      <c r="I25" s="102"/>
      <c r="J25" s="95"/>
    </row>
    <row r="26" s="7" customFormat="1" ht="57" customHeight="1" spans="1:10">
      <c r="A26" s="50" t="s">
        <v>73</v>
      </c>
      <c r="B26" s="51" t="s">
        <v>16</v>
      </c>
      <c r="C26" s="49" t="s">
        <v>17</v>
      </c>
      <c r="D26" s="48">
        <v>31</v>
      </c>
      <c r="E26" s="52" t="s">
        <v>74</v>
      </c>
      <c r="F26" s="52" t="s">
        <v>75</v>
      </c>
      <c r="G26" s="51" t="s">
        <v>56</v>
      </c>
      <c r="H26" s="49" t="s">
        <v>20</v>
      </c>
      <c r="I26" s="102"/>
      <c r="J26" s="95"/>
    </row>
    <row r="27" s="6" customFormat="1" ht="67.5" spans="1:10">
      <c r="A27" s="50" t="s">
        <v>76</v>
      </c>
      <c r="B27" s="51" t="s">
        <v>16</v>
      </c>
      <c r="C27" s="45" t="s">
        <v>17</v>
      </c>
      <c r="D27" s="51">
        <v>37.2</v>
      </c>
      <c r="E27" s="50" t="s">
        <v>77</v>
      </c>
      <c r="F27" s="52" t="s">
        <v>78</v>
      </c>
      <c r="G27" s="51" t="s">
        <v>56</v>
      </c>
      <c r="H27" s="49" t="s">
        <v>20</v>
      </c>
      <c r="I27" s="102"/>
      <c r="J27" s="95"/>
    </row>
    <row r="28" s="6" customFormat="1" ht="59" customHeight="1" spans="1:10">
      <c r="A28" s="50" t="s">
        <v>79</v>
      </c>
      <c r="B28" s="51" t="s">
        <v>16</v>
      </c>
      <c r="C28" s="45" t="s">
        <v>17</v>
      </c>
      <c r="D28" s="51">
        <v>24</v>
      </c>
      <c r="E28" s="50" t="s">
        <v>80</v>
      </c>
      <c r="F28" s="50" t="s">
        <v>81</v>
      </c>
      <c r="G28" s="51" t="s">
        <v>56</v>
      </c>
      <c r="H28" s="51" t="s">
        <v>20</v>
      </c>
      <c r="I28" s="102"/>
      <c r="J28" s="95"/>
    </row>
    <row r="29" s="6" customFormat="1" ht="93" customHeight="1" spans="1:10">
      <c r="A29" s="50" t="s">
        <v>82</v>
      </c>
      <c r="B29" s="51" t="s">
        <v>16</v>
      </c>
      <c r="C29" s="45" t="s">
        <v>17</v>
      </c>
      <c r="D29" s="49">
        <v>200</v>
      </c>
      <c r="E29" s="50" t="s">
        <v>83</v>
      </c>
      <c r="F29" s="52" t="s">
        <v>84</v>
      </c>
      <c r="G29" s="51" t="s">
        <v>56</v>
      </c>
      <c r="H29" s="51" t="s">
        <v>20</v>
      </c>
      <c r="I29" s="107"/>
      <c r="J29" s="108"/>
    </row>
    <row r="30" s="8" customFormat="1" ht="48" customHeight="1" spans="1:10">
      <c r="A30" s="50" t="s">
        <v>85</v>
      </c>
      <c r="B30" s="59" t="s">
        <v>16</v>
      </c>
      <c r="C30" s="45" t="s">
        <v>17</v>
      </c>
      <c r="D30" s="61">
        <v>30</v>
      </c>
      <c r="E30" s="50" t="s">
        <v>86</v>
      </c>
      <c r="F30" s="50" t="s">
        <v>87</v>
      </c>
      <c r="G30" s="51" t="s">
        <v>56</v>
      </c>
      <c r="H30" s="51" t="s">
        <v>20</v>
      </c>
      <c r="I30" s="102"/>
      <c r="J30" s="95"/>
    </row>
    <row r="31" s="8" customFormat="1" ht="48" customHeight="1" spans="1:10">
      <c r="A31" s="50" t="s">
        <v>88</v>
      </c>
      <c r="B31" s="59" t="s">
        <v>16</v>
      </c>
      <c r="C31" s="45" t="s">
        <v>17</v>
      </c>
      <c r="D31" s="61">
        <v>30</v>
      </c>
      <c r="E31" s="50" t="s">
        <v>89</v>
      </c>
      <c r="F31" s="50" t="s">
        <v>90</v>
      </c>
      <c r="G31" s="51" t="s">
        <v>56</v>
      </c>
      <c r="H31" s="51" t="s">
        <v>20</v>
      </c>
      <c r="I31" s="102"/>
      <c r="J31" s="95"/>
    </row>
    <row r="32" s="8" customFormat="1" ht="53" customHeight="1" spans="1:10">
      <c r="A32" s="50" t="s">
        <v>91</v>
      </c>
      <c r="B32" s="59" t="s">
        <v>16</v>
      </c>
      <c r="C32" s="45" t="s">
        <v>17</v>
      </c>
      <c r="D32" s="49">
        <v>36</v>
      </c>
      <c r="E32" s="50" t="s">
        <v>92</v>
      </c>
      <c r="F32" s="52" t="s">
        <v>93</v>
      </c>
      <c r="G32" s="51" t="s">
        <v>56</v>
      </c>
      <c r="H32" s="49" t="s">
        <v>31</v>
      </c>
      <c r="I32" s="107"/>
      <c r="J32" s="108"/>
    </row>
    <row r="33" s="8" customFormat="1" ht="57" customHeight="1" spans="1:10">
      <c r="A33" s="50" t="s">
        <v>94</v>
      </c>
      <c r="B33" s="59" t="s">
        <v>67</v>
      </c>
      <c r="C33" s="45" t="s">
        <v>17</v>
      </c>
      <c r="D33" s="49">
        <v>34</v>
      </c>
      <c r="E33" s="50" t="s">
        <v>95</v>
      </c>
      <c r="F33" s="52" t="s">
        <v>96</v>
      </c>
      <c r="G33" s="51" t="s">
        <v>56</v>
      </c>
      <c r="H33" s="49" t="s">
        <v>20</v>
      </c>
      <c r="I33" s="107"/>
      <c r="J33" s="108"/>
    </row>
    <row r="34" s="8" customFormat="1" ht="63" customHeight="1" spans="1:10">
      <c r="A34" s="50" t="s">
        <v>97</v>
      </c>
      <c r="B34" s="59" t="s">
        <v>67</v>
      </c>
      <c r="C34" s="45" t="s">
        <v>17</v>
      </c>
      <c r="D34" s="49">
        <v>30.4</v>
      </c>
      <c r="E34" s="50" t="s">
        <v>98</v>
      </c>
      <c r="F34" s="52" t="s">
        <v>99</v>
      </c>
      <c r="G34" s="51" t="s">
        <v>56</v>
      </c>
      <c r="H34" s="49" t="s">
        <v>20</v>
      </c>
      <c r="I34" s="107"/>
      <c r="J34" s="108"/>
    </row>
    <row r="35" s="8" customFormat="1" ht="46" customHeight="1" spans="1:10">
      <c r="A35" s="50" t="s">
        <v>100</v>
      </c>
      <c r="B35" s="59" t="s">
        <v>16</v>
      </c>
      <c r="C35" s="45" t="s">
        <v>17</v>
      </c>
      <c r="D35" s="49">
        <v>34.3</v>
      </c>
      <c r="E35" s="50" t="s">
        <v>101</v>
      </c>
      <c r="F35" s="52" t="s">
        <v>102</v>
      </c>
      <c r="G35" s="51" t="s">
        <v>56</v>
      </c>
      <c r="H35" s="49" t="s">
        <v>20</v>
      </c>
      <c r="I35" s="107"/>
      <c r="J35" s="108"/>
    </row>
    <row r="36" s="8" customFormat="1" ht="67.5" spans="1:10">
      <c r="A36" s="50" t="s">
        <v>103</v>
      </c>
      <c r="B36" s="59" t="s">
        <v>16</v>
      </c>
      <c r="C36" s="45" t="s">
        <v>17</v>
      </c>
      <c r="D36" s="49">
        <v>35.2</v>
      </c>
      <c r="E36" s="50" t="s">
        <v>104</v>
      </c>
      <c r="F36" s="52" t="s">
        <v>105</v>
      </c>
      <c r="G36" s="51" t="s">
        <v>56</v>
      </c>
      <c r="H36" s="49" t="s">
        <v>20</v>
      </c>
      <c r="I36" s="107"/>
      <c r="J36" s="108"/>
    </row>
    <row r="37" s="8" customFormat="1" ht="60" customHeight="1" spans="1:10">
      <c r="A37" s="50" t="s">
        <v>106</v>
      </c>
      <c r="B37" s="59" t="s">
        <v>67</v>
      </c>
      <c r="C37" s="45" t="s">
        <v>17</v>
      </c>
      <c r="D37" s="49">
        <f>23.2+1</f>
        <v>24.2</v>
      </c>
      <c r="E37" s="50" t="s">
        <v>107</v>
      </c>
      <c r="F37" s="52" t="s">
        <v>108</v>
      </c>
      <c r="G37" s="51" t="s">
        <v>56</v>
      </c>
      <c r="H37" s="49" t="s">
        <v>20</v>
      </c>
      <c r="I37" s="107"/>
      <c r="J37" s="108"/>
    </row>
    <row r="38" s="8" customFormat="1" ht="54" customHeight="1" spans="1:10">
      <c r="A38" s="50" t="s">
        <v>109</v>
      </c>
      <c r="B38" s="59" t="s">
        <v>67</v>
      </c>
      <c r="C38" s="45" t="s">
        <v>17</v>
      </c>
      <c r="D38" s="49">
        <f>32+2</f>
        <v>34</v>
      </c>
      <c r="E38" s="50" t="s">
        <v>110</v>
      </c>
      <c r="F38" s="52" t="s">
        <v>99</v>
      </c>
      <c r="G38" s="51" t="s">
        <v>56</v>
      </c>
      <c r="H38" s="49" t="s">
        <v>20</v>
      </c>
      <c r="I38" s="107"/>
      <c r="J38" s="108"/>
    </row>
    <row r="39" s="6" customFormat="1" ht="67.5" spans="1:10">
      <c r="A39" s="50" t="s">
        <v>111</v>
      </c>
      <c r="B39" s="59" t="s">
        <v>16</v>
      </c>
      <c r="C39" s="45" t="s">
        <v>17</v>
      </c>
      <c r="D39" s="49">
        <v>28.7</v>
      </c>
      <c r="E39" s="52" t="s">
        <v>112</v>
      </c>
      <c r="F39" s="52" t="s">
        <v>113</v>
      </c>
      <c r="G39" s="51" t="s">
        <v>56</v>
      </c>
      <c r="H39" s="49" t="s">
        <v>20</v>
      </c>
      <c r="I39" s="107"/>
      <c r="J39" s="108"/>
    </row>
    <row r="40" s="6" customFormat="1" ht="48" customHeight="1" spans="1:10">
      <c r="A40" s="50" t="s">
        <v>114</v>
      </c>
      <c r="B40" s="59" t="s">
        <v>16</v>
      </c>
      <c r="C40" s="45" t="s">
        <v>17</v>
      </c>
      <c r="D40" s="49">
        <v>9</v>
      </c>
      <c r="E40" s="52" t="s">
        <v>115</v>
      </c>
      <c r="F40" s="52" t="s">
        <v>116</v>
      </c>
      <c r="G40" s="51" t="s">
        <v>56</v>
      </c>
      <c r="H40" s="49" t="s">
        <v>20</v>
      </c>
      <c r="I40" s="107"/>
      <c r="J40" s="108"/>
    </row>
    <row r="41" s="6" customFormat="1" ht="95" customHeight="1" spans="1:10">
      <c r="A41" s="50" t="s">
        <v>117</v>
      </c>
      <c r="B41" s="59" t="s">
        <v>16</v>
      </c>
      <c r="C41" s="45" t="s">
        <v>17</v>
      </c>
      <c r="D41" s="49">
        <v>200</v>
      </c>
      <c r="E41" s="52" t="s">
        <v>118</v>
      </c>
      <c r="F41" s="52" t="s">
        <v>119</v>
      </c>
      <c r="G41" s="51" t="s">
        <v>56</v>
      </c>
      <c r="H41" s="49" t="s">
        <v>120</v>
      </c>
      <c r="I41" s="107"/>
      <c r="J41" s="108"/>
    </row>
    <row r="42" s="6" customFormat="1" ht="113" customHeight="1" spans="1:10">
      <c r="A42" s="62" t="s">
        <v>121</v>
      </c>
      <c r="B42" s="63" t="s">
        <v>16</v>
      </c>
      <c r="C42" s="45" t="s">
        <v>17</v>
      </c>
      <c r="D42" s="64">
        <v>583.94</v>
      </c>
      <c r="E42" s="44" t="s">
        <v>122</v>
      </c>
      <c r="F42" s="44" t="s">
        <v>123</v>
      </c>
      <c r="G42" s="65" t="s">
        <v>20</v>
      </c>
      <c r="H42" s="45" t="s">
        <v>124</v>
      </c>
      <c r="I42" s="105"/>
      <c r="J42" s="106"/>
    </row>
    <row r="43" s="9" customFormat="1" ht="26" customHeight="1" spans="1:10">
      <c r="A43" s="42" t="s">
        <v>125</v>
      </c>
      <c r="B43" s="38"/>
      <c r="C43" s="43"/>
      <c r="D43" s="43">
        <f>SUM(D44:D47)</f>
        <v>143.2</v>
      </c>
      <c r="E43" s="66"/>
      <c r="F43" s="67"/>
      <c r="G43" s="68"/>
      <c r="H43" s="69"/>
      <c r="I43" s="92"/>
      <c r="J43" s="93"/>
    </row>
    <row r="44" s="9" customFormat="1" ht="114" customHeight="1" spans="1:10">
      <c r="A44" s="70" t="s">
        <v>126</v>
      </c>
      <c r="B44" s="71" t="s">
        <v>67</v>
      </c>
      <c r="C44" s="72" t="s">
        <v>17</v>
      </c>
      <c r="D44" s="69">
        <v>19.5</v>
      </c>
      <c r="E44" s="67" t="s">
        <v>127</v>
      </c>
      <c r="F44" s="67" t="s">
        <v>128</v>
      </c>
      <c r="G44" s="71" t="s">
        <v>56</v>
      </c>
      <c r="H44" s="71" t="s">
        <v>56</v>
      </c>
      <c r="I44" s="109"/>
      <c r="J44" s="110"/>
    </row>
    <row r="45" s="9" customFormat="1" ht="78" customHeight="1" spans="1:9">
      <c r="A45" s="73" t="s">
        <v>129</v>
      </c>
      <c r="B45" s="72" t="s">
        <v>16</v>
      </c>
      <c r="C45" s="72" t="s">
        <v>17</v>
      </c>
      <c r="D45" s="74">
        <v>54.84</v>
      </c>
      <c r="E45" s="75" t="s">
        <v>130</v>
      </c>
      <c r="F45" s="75" t="s">
        <v>131</v>
      </c>
      <c r="G45" s="76" t="s">
        <v>56</v>
      </c>
      <c r="H45" s="72" t="s">
        <v>132</v>
      </c>
      <c r="I45" s="111"/>
    </row>
    <row r="46" s="10" customFormat="1" ht="72" customHeight="1" spans="1:9">
      <c r="A46" s="77" t="s">
        <v>133</v>
      </c>
      <c r="B46" s="78" t="s">
        <v>16</v>
      </c>
      <c r="C46" s="72" t="s">
        <v>17</v>
      </c>
      <c r="D46" s="69">
        <v>33.4</v>
      </c>
      <c r="E46" s="67" t="s">
        <v>134</v>
      </c>
      <c r="F46" s="67" t="s">
        <v>135</v>
      </c>
      <c r="G46" s="69" t="s">
        <v>31</v>
      </c>
      <c r="H46" s="78" t="s">
        <v>132</v>
      </c>
      <c r="I46" s="112"/>
    </row>
    <row r="47" s="9" customFormat="1" ht="77" customHeight="1" spans="1:9">
      <c r="A47" s="73" t="s">
        <v>136</v>
      </c>
      <c r="B47" s="72" t="s">
        <v>16</v>
      </c>
      <c r="C47" s="72" t="s">
        <v>17</v>
      </c>
      <c r="D47" s="74">
        <v>35.46</v>
      </c>
      <c r="E47" s="75" t="s">
        <v>137</v>
      </c>
      <c r="F47" s="75" t="s">
        <v>138</v>
      </c>
      <c r="G47" s="74" t="s">
        <v>20</v>
      </c>
      <c r="H47" s="72" t="s">
        <v>132</v>
      </c>
      <c r="I47" s="111"/>
    </row>
    <row r="48" s="4" customFormat="1" ht="33" customHeight="1" spans="1:10">
      <c r="A48" s="79" t="s">
        <v>139</v>
      </c>
      <c r="B48" s="72"/>
      <c r="C48" s="35"/>
      <c r="D48" s="80">
        <f>SUM(D49:D52)</f>
        <v>1744</v>
      </c>
      <c r="E48" s="81"/>
      <c r="F48" s="81"/>
      <c r="G48" s="82"/>
      <c r="H48" s="83"/>
      <c r="I48" s="113"/>
      <c r="J48" s="114"/>
    </row>
    <row r="49" s="11" customFormat="1" ht="56" customHeight="1" spans="1:10">
      <c r="A49" s="70" t="s">
        <v>140</v>
      </c>
      <c r="B49" s="71" t="s">
        <v>16</v>
      </c>
      <c r="C49" s="72" t="s">
        <v>17</v>
      </c>
      <c r="D49" s="71">
        <v>809</v>
      </c>
      <c r="E49" s="70" t="s">
        <v>141</v>
      </c>
      <c r="F49" s="70" t="s">
        <v>142</v>
      </c>
      <c r="G49" s="71" t="s">
        <v>56</v>
      </c>
      <c r="H49" s="71" t="s">
        <v>143</v>
      </c>
      <c r="I49" s="82"/>
      <c r="J49" s="110"/>
    </row>
    <row r="50" s="12" customFormat="1" ht="43" customHeight="1" spans="1:10">
      <c r="A50" s="70" t="s">
        <v>144</v>
      </c>
      <c r="B50" s="71" t="s">
        <v>16</v>
      </c>
      <c r="C50" s="72" t="s">
        <v>17</v>
      </c>
      <c r="D50" s="71">
        <v>485</v>
      </c>
      <c r="E50" s="70" t="s">
        <v>145</v>
      </c>
      <c r="F50" s="70" t="s">
        <v>146</v>
      </c>
      <c r="G50" s="71" t="s">
        <v>56</v>
      </c>
      <c r="H50" s="71" t="s">
        <v>147</v>
      </c>
      <c r="I50" s="82"/>
      <c r="J50" s="110"/>
    </row>
    <row r="51" s="12" customFormat="1" ht="56" customHeight="1" spans="1:10">
      <c r="A51" s="70" t="s">
        <v>148</v>
      </c>
      <c r="B51" s="71" t="s">
        <v>16</v>
      </c>
      <c r="C51" s="72" t="s">
        <v>17</v>
      </c>
      <c r="D51" s="71">
        <v>150</v>
      </c>
      <c r="E51" s="70" t="s">
        <v>149</v>
      </c>
      <c r="F51" s="70" t="s">
        <v>150</v>
      </c>
      <c r="G51" s="71" t="s">
        <v>56</v>
      </c>
      <c r="H51" s="71" t="s">
        <v>151</v>
      </c>
      <c r="I51" s="115"/>
      <c r="J51" s="116"/>
    </row>
    <row r="52" s="12" customFormat="1" ht="30" customHeight="1" spans="1:10">
      <c r="A52" s="70" t="s">
        <v>152</v>
      </c>
      <c r="B52" s="71" t="s">
        <v>16</v>
      </c>
      <c r="C52" s="72" t="s">
        <v>17</v>
      </c>
      <c r="D52" s="71">
        <v>300</v>
      </c>
      <c r="E52" s="70" t="s">
        <v>153</v>
      </c>
      <c r="F52" s="70" t="s">
        <v>154</v>
      </c>
      <c r="G52" s="71" t="s">
        <v>56</v>
      </c>
      <c r="H52" s="71" t="s">
        <v>155</v>
      </c>
      <c r="I52" s="82"/>
      <c r="J52" s="110"/>
    </row>
    <row r="53" s="1" customFormat="1" ht="45" customHeight="1" spans="1:10">
      <c r="A53" s="79" t="s">
        <v>156</v>
      </c>
      <c r="B53" s="84" t="s">
        <v>16</v>
      </c>
      <c r="C53" s="72" t="s">
        <v>17</v>
      </c>
      <c r="D53" s="34">
        <v>30</v>
      </c>
      <c r="E53" s="70" t="s">
        <v>157</v>
      </c>
      <c r="F53" s="70" t="s">
        <v>158</v>
      </c>
      <c r="G53" s="71" t="s">
        <v>56</v>
      </c>
      <c r="H53" s="71" t="s">
        <v>56</v>
      </c>
      <c r="I53" s="109"/>
      <c r="J53" s="110"/>
    </row>
  </sheetData>
  <mergeCells count="8">
    <mergeCell ref="A1:I1"/>
    <mergeCell ref="D3:F3"/>
    <mergeCell ref="A3:A4"/>
    <mergeCell ref="B3:B4"/>
    <mergeCell ref="C3:C4"/>
    <mergeCell ref="G3:G4"/>
    <mergeCell ref="H3:H4"/>
    <mergeCell ref="I3:I4"/>
  </mergeCells>
  <printOptions horizontalCentered="1"/>
  <pageMargins left="0.590277777777778" right="0.590277777777778" top="0.786805555555556" bottom="0.609027777777778" header="0.507638888888889" footer="0.313888888888889"/>
  <pageSetup paperSize="8" orientation="landscape" useFirstPageNumber="1" horizontalDpi="600" verticalDpi="600"/>
  <headerFooter alignWithMargins="0" scaleWithDoc="0">
    <oddFooter>&amp;C&amp;"宋体"&amp;12&amp;P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1.22 去扶贫车间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2018-12-23T06:50:00Z</dcterms:created>
  <dcterms:modified xsi:type="dcterms:W3CDTF">2019-02-21T10:05:47Z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