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00" windowHeight="11340" tabRatio="849" firstSheet="5" activeTab="7"/>
  </bookViews>
  <sheets>
    <sheet name="决算审核表" sheetId="1" r:id="rId1"/>
    <sheet name="收入支出决算总表" sheetId="2" r:id="rId2"/>
    <sheet name="收入决算表" sheetId="3" r:id="rId3"/>
    <sheet name=" 支出决算表" sheetId="4" r:id="rId4"/>
    <sheet name=" 财政拨款收入支出决算总表" sheetId="5" r:id="rId5"/>
    <sheet name=" 一般公共预算财政拨款收入支出决算表" sheetId="6" r:id="rId6"/>
    <sheet name="一般公共预算财政拨款基本支出决算表（功能分类）" sheetId="7" r:id="rId7"/>
    <sheet name="一般公共预算财政拨款基本支出决算表（经济分类）" sheetId="8" r:id="rId8"/>
    <sheet name="一般公共预算财政拨款“三公”经费支出决算表" sheetId="9" r:id="rId9"/>
    <sheet name="政府性基金预算财政拨款收入支出决算表" sheetId="10" r:id="rId10"/>
    <sheet name="政府采购情况表" sheetId="11" r:id="rId11"/>
    <sheet name="国有资产收益征缴情况表" sheetId="12" r:id="rId12"/>
  </sheets>
  <definedNames>
    <definedName name="_xlnm.Print_Titles" localSheetId="5">' 一般公共预算财政拨款收入支出决算表'!$1:9</definedName>
  </definedNames>
  <calcPr calcId="144525"/>
</workbook>
</file>

<file path=xl/sharedStrings.xml><?xml version="1.0" encoding="utf-8"?>
<sst xmlns="http://schemas.openxmlformats.org/spreadsheetml/2006/main" count="356">
  <si>
    <t>2016年部门决算审核表</t>
  </si>
  <si>
    <t>单位名称（盖章）：</t>
  </si>
  <si>
    <t xml:space="preserve">  单位：元</t>
  </si>
  <si>
    <t>单位基本情况</t>
  </si>
  <si>
    <t>单位负责人：</t>
  </si>
  <si>
    <t>李 伟</t>
  </si>
  <si>
    <t>财务负责人：</t>
  </si>
  <si>
    <t>黄金琛</t>
  </si>
  <si>
    <t>组织机构代码：</t>
  </si>
  <si>
    <t>013953206</t>
  </si>
  <si>
    <t>单位预算级次：</t>
  </si>
  <si>
    <t>一级预算单位</t>
  </si>
  <si>
    <t>单位工作主要职责：</t>
  </si>
  <si>
    <t xml:space="preserve">1.贯彻执行党的路线、方针、政策和国家法律法规，服务辖区广大人民群众，努力发展当地经济，维护社会稳定，保护群众生命财产安全；                                                       2.对镇人民代表大会及其主席团和县政府负责并报告工作；
3.编制和执行镇国民经济和社会发展计划，编制并执行财政预算；
4.服务经济和各项社会事业的行政工作；
5.推进依法行政工作，维护社会秩序，保护公民人身、民主、财产等合法权利；
6.支持和帮助村民委员会工作；
7.法律规定的其他职责。
</t>
  </si>
  <si>
    <t>部门审核意见</t>
  </si>
  <si>
    <t>股室审核意见</t>
  </si>
  <si>
    <t>国库复核意见</t>
  </si>
  <si>
    <t xml:space="preserve"> 负责人：</t>
  </si>
  <si>
    <t xml:space="preserve"> </t>
  </si>
  <si>
    <t xml:space="preserve"> 经办人：</t>
  </si>
  <si>
    <t xml:space="preserve">           年  月  日</t>
  </si>
  <si>
    <t>表-1</t>
  </si>
  <si>
    <t>部门收支决算总表</t>
  </si>
  <si>
    <t>单位名称：华池县南梁镇人民政府</t>
  </si>
  <si>
    <t>单位：元</t>
  </si>
  <si>
    <t>收入</t>
  </si>
  <si>
    <t/>
  </si>
  <si>
    <t>支出</t>
  </si>
  <si>
    <t>项目</t>
  </si>
  <si>
    <t>行次</t>
  </si>
  <si>
    <t>决算数</t>
  </si>
  <si>
    <t>项目(按功能分类)</t>
  </si>
  <si>
    <t>一、财政拨款收入</t>
  </si>
  <si>
    <t>一、一般公共服务支出</t>
  </si>
  <si>
    <t>　　其中：政府性基金预算财政拨款</t>
  </si>
  <si>
    <t>二、外交支出</t>
  </si>
  <si>
    <t>二、上级补助收入</t>
  </si>
  <si>
    <t>三、国防支出</t>
  </si>
  <si>
    <t>三、事业收入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</si>
  <si>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</si>
  <si>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</si>
  <si>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</si>
  <si>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</si>
  <si>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</si>
  <si>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</si>
  <si>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</si>
  <si>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</si>
  <si>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</si>
  <si>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</si>
  <si>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</si>
  <si>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</si>
  <si>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</si>
  <si>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</si>
  <si>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</si>
  <si>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</si>
  <si>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</si>
  <si>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</si>
  <si>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</si>
  <si>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</si>
  <si>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</si>
  <si>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</si>
  <si>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</si>
  <si>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本年收入合计</t>
  </si>
  <si>
    <t>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</si>
  <si>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</si>
  <si>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</si>
  <si>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</si>
  <si>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  交纳所得税</t>
  </si>
  <si>
    <t xml:space="preserve">      基本支出结转</t>
  </si>
  <si>
    <t xml:space="preserve">      提取职工福利基金</t>
  </si>
  <si>
    <t xml:space="preserve">      项目支出结转和结余</t>
  </si>
  <si>
    <t xml:space="preserve">      转入事业基金</t>
  </si>
  <si>
    <t xml:space="preserve">      经营结余</t>
  </si>
  <si>
    <t xml:space="preserve">      其他</t>
  </si>
  <si>
    <t xml:space="preserve">    年末结转和结余</t>
  </si>
  <si>
    <t>总计</t>
  </si>
  <si>
    <t>表-2</t>
  </si>
  <si>
    <t>部门收入决算表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</si>
  <si>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</si>
  <si>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</si>
  <si>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</si>
  <si>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</si>
  <si>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</si>
  <si>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</si>
  <si>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</si>
  <si>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</si>
  <si>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小计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</si>
  <si>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</si>
  <si>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</si>
  <si>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</si>
  <si>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</si>
  <si>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</si>
  <si>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</si>
  <si>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</si>
  <si>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</si>
  <si>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</si>
  <si>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</si>
  <si>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</si>
  <si>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</si>
  <si>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一般公共服务支出</t>
  </si>
  <si>
    <t>人大事务</t>
  </si>
  <si>
    <t xml:space="preserve">  其他人大事务支出</t>
  </si>
  <si>
    <t>政府办公厅（室）及相关机构事务</t>
  </si>
  <si>
    <t xml:space="preserve">  行政运行</t>
  </si>
  <si>
    <t xml:space="preserve">  一般行政管理事务</t>
  </si>
  <si>
    <t xml:space="preserve">  其他政府办公厅（室）及相关机构事务支出</t>
  </si>
  <si>
    <t>财政事务</t>
  </si>
  <si>
    <t xml:space="preserve">  其他财政事务支出</t>
  </si>
  <si>
    <t>组织事务</t>
  </si>
  <si>
    <t xml:space="preserve">  其他组织事务支出</t>
  </si>
  <si>
    <t>其他一般公共服务支出</t>
  </si>
  <si>
    <t xml:space="preserve">  其他一般公共服务支出</t>
  </si>
  <si>
    <t>科学技术支出</t>
  </si>
  <si>
    <t>技术研究与开发</t>
  </si>
  <si>
    <t xml:space="preserve">  产业技术研究与开发</t>
  </si>
  <si>
    <t>社会保障和就业支出</t>
  </si>
  <si>
    <t>行政事业单位离退休</t>
  </si>
  <si>
    <t xml:space="preserve">  归口管理的行政单位离退休</t>
  </si>
  <si>
    <t>社会福利</t>
  </si>
  <si>
    <t xml:space="preserve">  儿童福利</t>
  </si>
  <si>
    <t xml:space="preserve">  老年福利</t>
  </si>
  <si>
    <t>残疾人事业</t>
  </si>
  <si>
    <t xml:space="preserve">  其他残疾人事业支出</t>
  </si>
  <si>
    <t>自然灾害生活救助</t>
  </si>
  <si>
    <t xml:space="preserve">  中央自然灾害生活补助</t>
  </si>
  <si>
    <t>最低生活保障</t>
  </si>
  <si>
    <t xml:space="preserve">  农村最低生活保障金支出</t>
  </si>
  <si>
    <t>特困人员供养</t>
  </si>
  <si>
    <t xml:space="preserve">  农村五保供养支出</t>
  </si>
  <si>
    <t>医疗卫生与计划生育支出</t>
  </si>
  <si>
    <t>医疗保障</t>
  </si>
  <si>
    <t xml:space="preserve">  城乡医疗救助</t>
  </si>
  <si>
    <t>计划生育事务</t>
  </si>
  <si>
    <t xml:space="preserve">  其他计划生育事务支出</t>
  </si>
  <si>
    <t>节能环保支出</t>
  </si>
  <si>
    <t>退耕还林</t>
  </si>
  <si>
    <t xml:space="preserve">  退耕现金</t>
  </si>
  <si>
    <t>城乡社区支出</t>
  </si>
  <si>
    <t>城乡社区公共设施</t>
  </si>
  <si>
    <t xml:space="preserve">  其他城乡社区公共设施支出</t>
  </si>
  <si>
    <t>国有土地使用权出让收入及对应专项债务收入安排的支出</t>
  </si>
  <si>
    <t xml:space="preserve">  征地和拆迁补偿支出</t>
  </si>
  <si>
    <t>农林水支出</t>
  </si>
  <si>
    <t>农业</t>
  </si>
  <si>
    <t xml:space="preserve">  事业运行</t>
  </si>
  <si>
    <t xml:space="preserve">  农业生产支持补贴</t>
  </si>
  <si>
    <t xml:space="preserve">  农业资源保护修复与利用</t>
  </si>
  <si>
    <t>林业</t>
  </si>
  <si>
    <t xml:space="preserve">  森林生态效益补偿</t>
  </si>
  <si>
    <t>扶贫</t>
  </si>
  <si>
    <t xml:space="preserve">  农村基础设施建设</t>
  </si>
  <si>
    <t>农村综合改革</t>
  </si>
  <si>
    <t xml:space="preserve">  对村民委员会和村党支部的补助</t>
  </si>
  <si>
    <t>商业服务业等支出</t>
  </si>
  <si>
    <t>旅游业管理与服务支出</t>
  </si>
  <si>
    <t xml:space="preserve">  其他旅游业管理与服务支出</t>
  </si>
  <si>
    <t>住房保障支出</t>
  </si>
  <si>
    <t>保障性安居工程支出</t>
  </si>
  <si>
    <t xml:space="preserve">  农村危房改造</t>
  </si>
  <si>
    <t>其他支出</t>
  </si>
  <si>
    <t>彩票公益金及对应专项债务收入安排的支出</t>
  </si>
  <si>
    <t xml:space="preserve">  用于城乡医疗救助的彩票公益金支出</t>
  </si>
  <si>
    <t>表-3</t>
  </si>
  <si>
    <t>部门支出决算表</t>
  </si>
  <si>
    <t>本年支出
合计</t>
  </si>
  <si>
    <t>基本支出</t>
  </si>
  <si>
    <t>项目支出</t>
  </si>
  <si>
    <t>上缴上级
支出</t>
  </si>
  <si>
    <t>经营支出</t>
  </si>
  <si>
    <t>对附属单位补助支出</t>
  </si>
  <si>
    <t>民政管理事务</t>
  </si>
  <si>
    <t xml:space="preserve">  基层政权和社区建设</t>
  </si>
  <si>
    <t>污染防治</t>
  </si>
  <si>
    <t xml:space="preserve">  排污费安排的支出</t>
  </si>
  <si>
    <r>
      <rPr>
        <sz val="10"/>
        <color indexed="8"/>
        <rFont val="Arial"/>
        <family val="2"/>
        <charset val="134"/>
      </rPr>
      <t xml:space="preserve">  </t>
    </r>
    <r>
      <rPr>
        <sz val="10"/>
        <color indexed="8"/>
        <rFont val="宋体"/>
        <family val="3"/>
        <charset val="134"/>
      </rPr>
      <t>用于城乡医疗救助的彩票公益金支出</t>
    </r>
  </si>
  <si>
    <r>
      <rPr>
        <sz val="10"/>
        <color indexed="8"/>
        <rFont val="Arial"/>
        <family val="2"/>
        <charset val="134"/>
      </rPr>
      <t xml:space="preserve">  </t>
    </r>
    <r>
      <rPr>
        <sz val="10"/>
        <color indexed="8"/>
        <rFont val="宋体"/>
        <family val="3"/>
        <charset val="134"/>
      </rPr>
      <t>其他支出</t>
    </r>
  </si>
  <si>
    <t>表-4</t>
  </si>
  <si>
    <t>部门财政拨款收支决算总表</t>
  </si>
  <si>
    <t>收     入</t>
  </si>
  <si>
    <t>支     出</t>
  </si>
  <si>
    <t>项    目</t>
  </si>
  <si>
    <t>项目（按功能分类）</t>
  </si>
  <si>
    <t>一般公共预算财政拨款</t>
  </si>
  <si>
    <t>政府性基金预算财政拨款</t>
  </si>
  <si>
    <t>一、一般公共预算财政拨款</t>
  </si>
  <si>
    <t>31</t>
  </si>
  <si>
    <t>二、政府性基金预算财政拨款</t>
  </si>
  <si>
    <t>32</t>
  </si>
  <si>
    <t>33</t>
  </si>
  <si>
    <t>34</t>
  </si>
  <si>
    <t>35</t>
  </si>
  <si>
    <t>36</t>
  </si>
  <si>
    <t>37</t>
  </si>
  <si>
    <t>8</t>
  </si>
  <si>
    <t>38</t>
  </si>
  <si>
    <t>9</t>
  </si>
  <si>
    <t>39</t>
  </si>
  <si>
    <t>10</t>
  </si>
  <si>
    <t>40</t>
  </si>
  <si>
    <t>11</t>
  </si>
  <si>
    <t>41</t>
  </si>
  <si>
    <t>12</t>
  </si>
  <si>
    <t>42</t>
  </si>
  <si>
    <t>13</t>
  </si>
  <si>
    <t>43</t>
  </si>
  <si>
    <t>14</t>
  </si>
  <si>
    <t>44</t>
  </si>
  <si>
    <t>15</t>
  </si>
  <si>
    <t>45</t>
  </si>
  <si>
    <t>16</t>
  </si>
  <si>
    <t>46</t>
  </si>
  <si>
    <t>17</t>
  </si>
  <si>
    <t>47</t>
  </si>
  <si>
    <t>18</t>
  </si>
  <si>
    <t>48</t>
  </si>
  <si>
    <t>19</t>
  </si>
  <si>
    <t>49</t>
  </si>
  <si>
    <t>20</t>
  </si>
  <si>
    <t>50</t>
  </si>
  <si>
    <t>21</t>
  </si>
  <si>
    <t>51</t>
  </si>
  <si>
    <t>22</t>
  </si>
  <si>
    <t>52</t>
  </si>
  <si>
    <t>23</t>
  </si>
  <si>
    <t>53</t>
  </si>
  <si>
    <t>24</t>
  </si>
  <si>
    <t>77</t>
  </si>
  <si>
    <t>25</t>
  </si>
  <si>
    <t>78</t>
  </si>
  <si>
    <t>年初财政拨款结转和结余</t>
  </si>
  <si>
    <t>26</t>
  </si>
  <si>
    <t>年末财政拨款结转和结余</t>
  </si>
  <si>
    <t>79</t>
  </si>
  <si>
    <t>27</t>
  </si>
  <si>
    <t xml:space="preserve">    基本支出结转</t>
  </si>
  <si>
    <t>80</t>
  </si>
  <si>
    <t>28</t>
  </si>
  <si>
    <t xml:space="preserve">    项目支出结转和结余</t>
  </si>
  <si>
    <t>81</t>
  </si>
  <si>
    <t>29</t>
  </si>
  <si>
    <t>82</t>
  </si>
  <si>
    <t>30</t>
  </si>
  <si>
    <t>83</t>
  </si>
  <si>
    <t>表-5</t>
  </si>
  <si>
    <t>一般公共预算财政拨款支出决算表</t>
  </si>
  <si>
    <t>金额：元</t>
  </si>
  <si>
    <t xml:space="preserve">  其他支出</t>
  </si>
  <si>
    <t>一般公共预算财政拨款基本支出决算表（功能分类）</t>
  </si>
  <si>
    <t>人员经费</t>
  </si>
  <si>
    <t>公用经费</t>
  </si>
  <si>
    <t>表-6</t>
  </si>
  <si>
    <t>一般公共预算财政拨款基本支出决算表（经济分类）</t>
  </si>
  <si>
    <t>经济分类科目</t>
  </si>
  <si>
    <t>科目编码</t>
  </si>
  <si>
    <t>工资福利支出</t>
  </si>
  <si>
    <t>基本工资</t>
  </si>
  <si>
    <t>津贴补贴</t>
  </si>
  <si>
    <t>奖金</t>
  </si>
  <si>
    <t>其他社会保障缴费</t>
  </si>
  <si>
    <t>绩效工资</t>
  </si>
  <si>
    <t>商品和服务支出</t>
  </si>
  <si>
    <t>办公费</t>
  </si>
  <si>
    <t>印刷费</t>
  </si>
  <si>
    <t>咨询费</t>
  </si>
  <si>
    <t>手续费</t>
  </si>
  <si>
    <t>电费</t>
  </si>
  <si>
    <t>邮电费</t>
  </si>
  <si>
    <t>取暖费</t>
  </si>
  <si>
    <t>差旅费</t>
  </si>
  <si>
    <t>维修费</t>
  </si>
  <si>
    <t>培训费</t>
  </si>
  <si>
    <t>公务接待费</t>
  </si>
  <si>
    <t>专用材料费</t>
  </si>
  <si>
    <t>劳务费</t>
  </si>
  <si>
    <t>福利费</t>
  </si>
  <si>
    <t>公务用车运行维护费</t>
  </si>
  <si>
    <t>其它交通费</t>
  </si>
  <si>
    <t>对个人和家庭补助</t>
  </si>
  <si>
    <t>退休费</t>
  </si>
  <si>
    <t>生活补助</t>
  </si>
  <si>
    <t>医疗费</t>
  </si>
  <si>
    <t>奖励金</t>
  </si>
  <si>
    <t>采暖补贴</t>
  </si>
  <si>
    <t>总  计</t>
  </si>
  <si>
    <t>表-7</t>
  </si>
  <si>
    <t>一般公共预算财政拨款“三公”经费支出决算表</t>
  </si>
  <si>
    <t>项  目</t>
  </si>
  <si>
    <t>统计数</t>
  </si>
  <si>
    <t>栏  次</t>
  </si>
  <si>
    <t>一、“三公”经费支出</t>
  </si>
  <si>
    <t>（一）支出合计</t>
  </si>
  <si>
    <t xml:space="preserve">  1.因公出国（境）费</t>
  </si>
  <si>
    <t xml:space="preserve">  2.公务用车购置及运行维护费</t>
  </si>
  <si>
    <t xml:space="preserve">    （1）公务用车购置费</t>
  </si>
  <si>
    <t xml:space="preserve">    （2）公务用车运行维护费</t>
  </si>
  <si>
    <t xml:space="preserve">  3.公务接待费</t>
  </si>
  <si>
    <t xml:space="preserve">    （1）国内接待费</t>
  </si>
  <si>
    <t xml:space="preserve">    （2）国（境）外接待费</t>
  </si>
  <si>
    <t>（二）相关统计数</t>
  </si>
  <si>
    <t xml:space="preserve">  1.因公出国（境）团组数（个）</t>
  </si>
  <si>
    <t xml:space="preserve">  2.因公出国（境）人次数（人）</t>
  </si>
  <si>
    <t xml:space="preserve">  3.公务用车购置数（辆）</t>
  </si>
  <si>
    <t xml:space="preserve">  4.公务用车保有量（辆）</t>
  </si>
  <si>
    <t xml:space="preserve">  5.国内公务接待批次（个）</t>
  </si>
  <si>
    <t xml:space="preserve">  6.国内公务接待人次（人）</t>
  </si>
  <si>
    <t xml:space="preserve">  7.国（境）外公务接待批次（个）</t>
  </si>
  <si>
    <t xml:space="preserve">  8.国（境）外公务接待人次（人）</t>
  </si>
  <si>
    <t>三公经费增减变化原因等说明信息</t>
  </si>
  <si>
    <r>
      <rPr>
        <sz val="10"/>
        <color indexed="8"/>
        <rFont val="Arial"/>
        <family val="2"/>
        <charset val="134"/>
      </rPr>
      <t xml:space="preserve">    </t>
    </r>
    <r>
      <rPr>
        <sz val="10"/>
        <color indexed="8"/>
        <rFont val="宋体"/>
        <family val="3"/>
        <charset val="134"/>
      </rPr>
      <t>较上年我镇三公经费增加了</t>
    </r>
    <r>
      <rPr>
        <sz val="10"/>
        <color indexed="8"/>
        <rFont val="Arial"/>
        <family val="2"/>
        <charset val="134"/>
      </rPr>
      <t>64693.38</t>
    </r>
    <r>
      <rPr>
        <sz val="10"/>
        <color indexed="8"/>
        <rFont val="宋体"/>
        <family val="3"/>
        <charset val="134"/>
      </rPr>
      <t>元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宋体"/>
        <family val="3"/>
        <charset val="134"/>
      </rPr>
      <t>主要是因精准扶贫等公务用车次数增多，</t>
    </r>
    <r>
      <rPr>
        <sz val="10"/>
        <color indexed="8"/>
        <rFont val="宋体"/>
        <family val="3"/>
        <charset val="134"/>
      </rPr>
      <t>车辆老化</t>
    </r>
    <r>
      <rPr>
        <sz val="10"/>
        <color indexed="8"/>
        <rFont val="宋体"/>
        <family val="3"/>
        <charset val="134"/>
      </rPr>
      <t>维修费用也相应增加了</t>
    </r>
    <r>
      <rPr>
        <sz val="10"/>
        <color indexed="8"/>
        <rFont val="宋体"/>
        <family val="3"/>
        <charset val="134"/>
      </rPr>
      <t>。</t>
    </r>
  </si>
  <si>
    <t>表-8</t>
  </si>
  <si>
    <t>政府性基金预算财政拨款收入支出决算表</t>
  </si>
  <si>
    <t>年初结转和结余</t>
  </si>
  <si>
    <t>本年收入</t>
  </si>
  <si>
    <t>本年支出</t>
  </si>
  <si>
    <t>年末结转
和结余</t>
  </si>
  <si>
    <t>支出功能分类</t>
  </si>
  <si>
    <r>
      <rPr>
        <sz val="10"/>
        <color indexed="8"/>
        <rFont val="宋体"/>
        <family val="3"/>
        <charset val="134"/>
      </rPr>
      <t>表</t>
    </r>
    <r>
      <rPr>
        <sz val="10"/>
        <color indexed="8"/>
        <rFont val="Arial"/>
        <family val="2"/>
        <charset val="134"/>
      </rPr>
      <t>-9</t>
    </r>
  </si>
  <si>
    <t>政府采购情况表</t>
  </si>
  <si>
    <t>采购预算</t>
  </si>
  <si>
    <t>采购金额</t>
  </si>
  <si>
    <t>财政性资金</t>
  </si>
  <si>
    <t>其他资金</t>
  </si>
  <si>
    <t>合      计</t>
  </si>
  <si>
    <t>货物</t>
  </si>
  <si>
    <t>工程</t>
  </si>
  <si>
    <t>服务</t>
  </si>
  <si>
    <r>
      <rPr>
        <sz val="10"/>
        <color indexed="8"/>
        <rFont val="宋体"/>
        <family val="3"/>
        <charset val="134"/>
      </rPr>
      <t>表</t>
    </r>
    <r>
      <rPr>
        <sz val="10"/>
        <color indexed="8"/>
        <rFont val="Arial"/>
        <family val="2"/>
        <charset val="134"/>
      </rPr>
      <t>-10</t>
    </r>
  </si>
  <si>
    <t>国有资产收益征缴情况表</t>
  </si>
  <si>
    <t>国有资产收益上缴情况</t>
  </si>
  <si>
    <t>单位留用</t>
  </si>
  <si>
    <t>已缴国库</t>
  </si>
  <si>
    <t>已缴财政专户</t>
  </si>
  <si>
    <t>应缴未缴</t>
  </si>
  <si>
    <t>栏    次</t>
  </si>
  <si>
    <t>一、资产有偿使用收入合计</t>
  </si>
  <si>
    <t xml:space="preserve">  （一）行政单位小计</t>
  </si>
  <si>
    <t xml:space="preserve">    1.资产出租出借收入</t>
  </si>
  <si>
    <t xml:space="preserve">      （1）房屋</t>
  </si>
  <si>
    <t xml:space="preserve">      （2）车辆</t>
  </si>
  <si>
    <t xml:space="preserve">      （3）设备</t>
  </si>
  <si>
    <t xml:space="preserve">      （4）其他</t>
  </si>
  <si>
    <t xml:space="preserve">    2.后勤服务单位上缴资产收入</t>
  </si>
  <si>
    <t xml:space="preserve">    3.未脱钩经济实体上缴资产收入</t>
  </si>
  <si>
    <t xml:space="preserve">  （二）事业单位小计</t>
  </si>
  <si>
    <t xml:space="preserve">    2.附属独立核算经济实体上缴收入</t>
  </si>
  <si>
    <t xml:space="preserve">    3.投资收益</t>
  </si>
  <si>
    <t xml:space="preserve">      其中：无形资产对外投资收益</t>
  </si>
  <si>
    <t xml:space="preserve">    4.其他收入</t>
  </si>
  <si>
    <t>二、资产处置收入合计</t>
  </si>
  <si>
    <t xml:space="preserve">    1.固定资产处置收入</t>
  </si>
  <si>
    <t xml:space="preserve">    2.流动资产处置收入</t>
  </si>
  <si>
    <t xml:space="preserve">    3.其他资产处置收入</t>
  </si>
  <si>
    <t xml:space="preserve">    3.无形资产处置收入</t>
  </si>
  <si>
    <t xml:space="preserve">    4.长期投资处置收入</t>
  </si>
  <si>
    <t xml:space="preserve">      其中：利用现金对外投资形成股权的处置收入</t>
  </si>
  <si>
    <t xml:space="preserve">    5.其他资产处置收入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</si>
</sst>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41" formatCode="_ * #,##0_ ;_ * \-#,##0_ ;_ * &quot;-&quot;_ ;_ @_ "/>
  </numFmts>
  <fonts count="19">
    <font>
      <sz val="10"/>
      <color indexed="8"/>
      <name val="Arial"/>
      <family val="2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22"/>
      <color indexed="8"/>
      <name val="方正小标宋简体"/>
      <charset val="134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10"/>
      <name val="宋体"/>
      <family val="3"/>
      <charset val="134"/>
    </font>
    <font>
      <sz val="18"/>
      <color indexed="8"/>
      <name val="方正小标宋简体"/>
      <charset val="134"/>
    </font>
    <font>
      <b/>
      <sz val="22"/>
      <name val="仿宋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5">
    <xf numFmtId="0" fontId="0" fillId="0" borderId="0" xfId="0" applyAlignment="1"/>
    <xf numFmtId="0" fontId="0" fillId="0" borderId="0" xfId="0" applyNumberFormat="1" applyAlignment="1">
      <alignment wrapText="1"/>
    </xf>
    <xf numFmtId="0" fontId="3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left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 shrinkToFit="1"/>
    </xf>
    <xf numFmtId="0" fontId="5" fillId="0" borderId="0" xfId="0" applyFont="1" applyAlignment="1"/>
    <xf numFmtId="0" fontId="0" fillId="0" borderId="0" xfId="0" applyFont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8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4" fontId="3" fillId="0" borderId="9" xfId="0" applyNumberFormat="1" applyFont="1" applyBorder="1" applyAlignment="1">
      <alignment horizontal="right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 shrinkToFi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Fill="1" applyBorder="1" applyAlignment="1">
      <alignment horizontal="left" vertical="center" shrinkToFit="1"/>
    </xf>
    <xf numFmtId="4" fontId="3" fillId="0" borderId="8" xfId="0" applyNumberFormat="1" applyFont="1" applyFill="1" applyBorder="1" applyAlignment="1">
      <alignment horizontal="center" vertical="center" shrinkToFit="1"/>
    </xf>
    <xf numFmtId="4" fontId="8" fillId="0" borderId="9" xfId="0" applyNumberFormat="1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0" xfId="6" applyFont="1" applyFill="1" applyBorder="1" applyAlignment="1">
      <alignment vertical="center"/>
    </xf>
    <xf numFmtId="0" fontId="2" fillId="0" borderId="0" xfId="6" applyAlignment="1"/>
    <xf numFmtId="0" fontId="9" fillId="0" borderId="0" xfId="6" applyFont="1" applyAlignment="1">
      <alignment horizontal="right"/>
    </xf>
    <xf numFmtId="0" fontId="2" fillId="0" borderId="0" xfId="6" applyFont="1" applyAlignment="1"/>
    <xf numFmtId="0" fontId="1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left" vertical="center" wrapText="1"/>
    </xf>
    <xf numFmtId="0" fontId="12" fillId="0" borderId="1" xfId="6" applyFont="1" applyBorder="1" applyAlignment="1">
      <alignment horizontal="center" vertical="center"/>
    </xf>
    <xf numFmtId="0" fontId="9" fillId="0" borderId="0" xfId="6" applyFont="1" applyAlignment="1">
      <alignment horizontal="right" vertical="center"/>
    </xf>
    <xf numFmtId="0" fontId="9" fillId="0" borderId="8" xfId="6" applyFont="1" applyBorder="1" applyAlignment="1">
      <alignment horizontal="center" vertical="center" wrapText="1"/>
    </xf>
    <xf numFmtId="0" fontId="13" fillId="0" borderId="3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13" fillId="0" borderId="8" xfId="6" applyFont="1" applyBorder="1" applyAlignment="1">
      <alignment horizontal="center" vertical="center" wrapText="1"/>
    </xf>
    <xf numFmtId="176" fontId="13" fillId="0" borderId="8" xfId="6" applyNumberFormat="1" applyFont="1" applyBorder="1" applyAlignment="1">
      <alignment horizontal="center" vertical="center" wrapText="1"/>
    </xf>
    <xf numFmtId="176" fontId="9" fillId="0" borderId="8" xfId="6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right" vertical="center" shrinkToFit="1"/>
    </xf>
    <xf numFmtId="0" fontId="9" fillId="0" borderId="8" xfId="7" applyFont="1" applyBorder="1" applyAlignment="1">
      <alignment horizontal="center" vertical="center" wrapText="1"/>
    </xf>
    <xf numFmtId="0" fontId="13" fillId="0" borderId="8" xfId="6" applyNumberFormat="1" applyFont="1" applyFill="1" applyBorder="1" applyAlignment="1">
      <alignment horizontal="center" vertical="center"/>
    </xf>
    <xf numFmtId="0" fontId="13" fillId="0" borderId="8" xfId="6" applyNumberFormat="1" applyFont="1" applyFill="1" applyBorder="1" applyAlignment="1">
      <alignment vertical="center"/>
    </xf>
    <xf numFmtId="176" fontId="9" fillId="0" borderId="8" xfId="6" applyNumberFormat="1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center"/>
    </xf>
    <xf numFmtId="176" fontId="3" fillId="0" borderId="8" xfId="0" applyNumberFormat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shrinkToFit="1"/>
    </xf>
    <xf numFmtId="177" fontId="0" fillId="0" borderId="0" xfId="0" applyNumberFormat="1" applyFont="1" applyAlignment="1"/>
    <xf numFmtId="177" fontId="5" fillId="0" borderId="0" xfId="0" applyNumberFormat="1" applyFont="1" applyAlignment="1"/>
    <xf numFmtId="177" fontId="3" fillId="0" borderId="0" xfId="0" applyNumberFormat="1" applyFont="1" applyAlignment="1">
      <alignment horizontal="right"/>
    </xf>
    <xf numFmtId="177" fontId="3" fillId="0" borderId="8" xfId="0" applyNumberFormat="1" applyFont="1" applyFill="1" applyBorder="1" applyAlignment="1">
      <alignment horizontal="center" vertical="center" wrapText="1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4" fontId="3" fillId="0" borderId="8" xfId="0" applyNumberFormat="1" applyFont="1" applyBorder="1" applyAlignment="1">
      <alignment horizontal="right" vertical="center" shrinkToFit="1"/>
    </xf>
    <xf numFmtId="0" fontId="0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 shrinkToFit="1"/>
    </xf>
    <xf numFmtId="4" fontId="3" fillId="0" borderId="8" xfId="0" applyNumberFormat="1" applyFont="1" applyFill="1" applyBorder="1" applyAlignment="1">
      <alignment horizontal="right" vertical="center" wrapText="1" shrinkToFit="1"/>
    </xf>
    <xf numFmtId="0" fontId="3" fillId="0" borderId="8" xfId="0" applyFont="1" applyFill="1" applyBorder="1" applyAlignment="1">
      <alignment horizontal="right" vertical="center" wrapText="1" shrinkToFit="1"/>
    </xf>
    <xf numFmtId="0" fontId="7" fillId="0" borderId="8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shrinkToFit="1"/>
    </xf>
    <xf numFmtId="4" fontId="0" fillId="0" borderId="0" xfId="0" applyNumberFormat="1" applyFont="1" applyAlignment="1">
      <alignment wrapText="1"/>
    </xf>
    <xf numFmtId="0" fontId="6" fillId="0" borderId="0" xfId="0" applyFont="1" applyFill="1" applyAlignment="1">
      <alignment horizontal="left" vertical="center"/>
    </xf>
    <xf numFmtId="0" fontId="7" fillId="0" borderId="8" xfId="0" applyFont="1" applyFill="1" applyBorder="1" applyAlignment="1">
      <alignment horizontal="center" vertical="center" shrinkToFit="1"/>
    </xf>
    <xf numFmtId="4" fontId="3" fillId="0" borderId="8" xfId="0" applyNumberFormat="1" applyFont="1" applyFill="1" applyBorder="1" applyAlignment="1">
      <alignment horizontal="right" vertical="center" shrinkToFit="1"/>
    </xf>
    <xf numFmtId="0" fontId="0" fillId="0" borderId="8" xfId="0" applyFont="1" applyBorder="1" applyAlignment="1">
      <alignment horizontal="center"/>
    </xf>
    <xf numFmtId="0" fontId="3" fillId="0" borderId="8" xfId="0" applyFont="1" applyBorder="1" applyAlignment="1">
      <alignment shrinkToFit="1"/>
    </xf>
    <xf numFmtId="0" fontId="0" fillId="0" borderId="8" xfId="0" applyFont="1" applyBorder="1" applyAlignment="1"/>
    <xf numFmtId="4" fontId="0" fillId="0" borderId="8" xfId="0" applyNumberFormat="1" applyFont="1" applyBorder="1" applyAlignment="1"/>
    <xf numFmtId="0" fontId="0" fillId="0" borderId="8" xfId="0" applyFont="1" applyBorder="1" applyAlignment="1">
      <alignment shrinkToFit="1"/>
    </xf>
    <xf numFmtId="0" fontId="4" fillId="0" borderId="0" xfId="0" applyFont="1" applyAlignment="1"/>
    <xf numFmtId="0" fontId="3" fillId="0" borderId="0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23" xfId="0" applyFont="1" applyFill="1" applyBorder="1" applyAlignment="1">
      <alignment horizontal="center" vertical="center" wrapText="1" shrinkToFit="1"/>
    </xf>
    <xf numFmtId="4" fontId="3" fillId="0" borderId="23" xfId="0" applyNumberFormat="1" applyFont="1" applyFill="1" applyBorder="1" applyAlignment="1">
      <alignment horizontal="right" vertical="center" shrinkToFit="1"/>
    </xf>
    <xf numFmtId="4" fontId="3" fillId="0" borderId="24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177" fontId="9" fillId="0" borderId="8" xfId="0" applyNumberFormat="1" applyFont="1" applyFill="1" applyBorder="1" applyAlignment="1">
      <alignment horizontal="right" vertical="center" wrapText="1" shrinkToFi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 shrinkToFit="1"/>
    </xf>
    <xf numFmtId="4" fontId="3" fillId="0" borderId="25" xfId="0" applyNumberFormat="1" applyFont="1" applyBorder="1" applyAlignment="1">
      <alignment horizontal="right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vertical="center" wrapText="1" shrinkToFit="1"/>
    </xf>
    <xf numFmtId="0" fontId="15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16" fillId="0" borderId="26" xfId="6" applyFont="1" applyBorder="1" applyAlignment="1">
      <alignment horizontal="left" vertical="center"/>
    </xf>
    <xf numFmtId="0" fontId="16" fillId="0" borderId="0" xfId="6" applyFont="1" applyBorder="1">
      <alignment vertical="center"/>
    </xf>
    <xf numFmtId="0" fontId="17" fillId="0" borderId="27" xfId="6" applyFont="1" applyBorder="1" applyAlignment="1">
      <alignment horizontal="center" vertical="center"/>
    </xf>
    <xf numFmtId="0" fontId="17" fillId="0" borderId="28" xfId="6" applyFont="1" applyBorder="1" applyAlignment="1">
      <alignment horizontal="center" vertical="center"/>
    </xf>
    <xf numFmtId="0" fontId="17" fillId="0" borderId="29" xfId="6" applyFont="1" applyBorder="1" applyAlignment="1">
      <alignment horizontal="center" vertical="center"/>
    </xf>
    <xf numFmtId="0" fontId="2" fillId="0" borderId="0" xfId="6">
      <alignment vertical="center"/>
    </xf>
    <xf numFmtId="0" fontId="18" fillId="0" borderId="20" xfId="6" applyNumberFormat="1" applyFont="1" applyFill="1" applyBorder="1" applyAlignment="1">
      <alignment horizontal="left" vertical="center"/>
    </xf>
    <xf numFmtId="0" fontId="18" fillId="0" borderId="8" xfId="6" applyNumberFormat="1" applyFont="1" applyFill="1" applyBorder="1" applyAlignment="1">
      <alignment horizontal="left" vertical="center"/>
    </xf>
    <xf numFmtId="0" fontId="18" fillId="0" borderId="10" xfId="6" applyFont="1" applyBorder="1" applyAlignment="1">
      <alignment horizontal="center" vertical="center"/>
    </xf>
    <xf numFmtId="0" fontId="17" fillId="0" borderId="11" xfId="6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18" fillId="0" borderId="30" xfId="6" applyNumberFormat="1" applyFont="1" applyFill="1" applyBorder="1" applyAlignment="1">
      <alignment horizontal="left" vertical="center"/>
    </xf>
    <xf numFmtId="0" fontId="18" fillId="0" borderId="2" xfId="6" applyNumberFormat="1" applyFont="1" applyFill="1" applyBorder="1" applyAlignment="1">
      <alignment horizontal="left" vertical="center"/>
    </xf>
    <xf numFmtId="0" fontId="17" fillId="0" borderId="15" xfId="6" applyFont="1" applyBorder="1" applyAlignment="1">
      <alignment horizontal="center" vertical="center"/>
    </xf>
    <xf numFmtId="0" fontId="17" fillId="0" borderId="1" xfId="6" applyFont="1" applyBorder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49" fontId="18" fillId="0" borderId="8" xfId="6" applyNumberFormat="1" applyFont="1" applyBorder="1" applyAlignment="1">
      <alignment horizontal="center" vertical="center"/>
    </xf>
    <xf numFmtId="0" fontId="18" fillId="0" borderId="20" xfId="6" applyNumberFormat="1" applyFont="1" applyFill="1" applyBorder="1" applyAlignment="1">
      <alignment horizontal="center" vertical="center"/>
    </xf>
    <xf numFmtId="0" fontId="18" fillId="0" borderId="8" xfId="6" applyNumberFormat="1" applyFont="1" applyFill="1" applyBorder="1" applyAlignment="1">
      <alignment horizontal="center" vertical="center"/>
    </xf>
    <xf numFmtId="0" fontId="18" fillId="0" borderId="10" xfId="6" applyFont="1" applyBorder="1" applyAlignment="1">
      <alignment horizontal="left" vertical="center" wrapText="1"/>
    </xf>
    <xf numFmtId="0" fontId="18" fillId="0" borderId="11" xfId="6" applyFont="1" applyBorder="1" applyAlignment="1">
      <alignment horizontal="left" vertical="center"/>
    </xf>
    <xf numFmtId="0" fontId="18" fillId="0" borderId="12" xfId="6" applyFont="1" applyBorder="1" applyAlignment="1">
      <alignment horizontal="left" vertical="center"/>
    </xf>
    <xf numFmtId="0" fontId="18" fillId="0" borderId="13" xfId="6" applyFont="1" applyBorder="1" applyAlignment="1">
      <alignment horizontal="left" vertical="center"/>
    </xf>
    <xf numFmtId="0" fontId="18" fillId="0" borderId="0" xfId="6" applyFont="1" applyBorder="1" applyAlignment="1">
      <alignment horizontal="left" vertical="center"/>
    </xf>
    <xf numFmtId="0" fontId="18" fillId="0" borderId="14" xfId="6" applyFont="1" applyBorder="1" applyAlignment="1">
      <alignment horizontal="left" vertical="center"/>
    </xf>
    <xf numFmtId="0" fontId="18" fillId="0" borderId="15" xfId="6" applyFont="1" applyBorder="1" applyAlignment="1">
      <alignment horizontal="left" vertical="center"/>
    </xf>
    <xf numFmtId="0" fontId="18" fillId="0" borderId="1" xfId="6" applyFont="1" applyBorder="1" applyAlignment="1">
      <alignment horizontal="left" vertical="center"/>
    </xf>
    <xf numFmtId="0" fontId="18" fillId="0" borderId="16" xfId="6" applyFont="1" applyBorder="1" applyAlignment="1">
      <alignment horizontal="left" vertical="center"/>
    </xf>
    <xf numFmtId="0" fontId="17" fillId="0" borderId="31" xfId="6" applyNumberFormat="1" applyFont="1" applyFill="1" applyBorder="1" applyAlignment="1">
      <alignment horizontal="center" vertical="center" shrinkToFit="1"/>
    </xf>
    <xf numFmtId="0" fontId="17" fillId="0" borderId="7" xfId="6" applyNumberFormat="1" applyFont="1" applyFill="1" applyBorder="1" applyAlignment="1">
      <alignment horizontal="center" vertical="center" shrinkToFit="1"/>
    </xf>
    <xf numFmtId="0" fontId="17" fillId="0" borderId="32" xfId="6" applyNumberFormat="1" applyFont="1" applyFill="1" applyBorder="1" applyAlignment="1">
      <alignment horizontal="center" vertical="center" shrinkToFit="1"/>
    </xf>
    <xf numFmtId="0" fontId="16" fillId="0" borderId="33" xfId="6" applyNumberFormat="1" applyFont="1" applyFill="1" applyBorder="1" applyAlignment="1">
      <alignment horizontal="left" vertical="center" shrinkToFit="1"/>
    </xf>
    <xf numFmtId="0" fontId="16" fillId="0" borderId="0" xfId="6" applyNumberFormat="1" applyFont="1" applyFill="1" applyBorder="1" applyAlignment="1">
      <alignment horizontal="left" vertical="center" shrinkToFit="1"/>
    </xf>
    <xf numFmtId="0" fontId="16" fillId="0" borderId="13" xfId="6" applyNumberFormat="1" applyFont="1" applyFill="1" applyBorder="1" applyAlignment="1">
      <alignment horizontal="left" vertical="center" shrinkToFit="1"/>
    </xf>
    <xf numFmtId="0" fontId="16" fillId="0" borderId="34" xfId="6" applyNumberFormat="1" applyFont="1" applyFill="1" applyBorder="1" applyAlignment="1">
      <alignment horizontal="left" vertical="center" shrinkToFit="1"/>
    </xf>
    <xf numFmtId="0" fontId="16" fillId="0" borderId="35" xfId="6" applyNumberFormat="1" applyFont="1" applyFill="1" applyBorder="1" applyAlignment="1">
      <alignment horizontal="center" vertical="center" shrinkToFit="1"/>
    </xf>
    <xf numFmtId="0" fontId="16" fillId="0" borderId="26" xfId="6" applyNumberFormat="1" applyFont="1" applyFill="1" applyBorder="1" applyAlignment="1">
      <alignment horizontal="center" vertical="center" shrinkToFit="1"/>
    </xf>
    <xf numFmtId="0" fontId="16" fillId="0" borderId="36" xfId="6" applyNumberFormat="1" applyFont="1" applyFill="1" applyBorder="1" applyAlignment="1">
      <alignment horizontal="center" vertical="center" shrinkToFit="1"/>
    </xf>
    <xf numFmtId="0" fontId="16" fillId="0" borderId="37" xfId="6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  <cellStyle name="常规 2 2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7"/>
  <sheetViews>
    <sheetView workbookViewId="0">
      <selection activeCell="C12" sqref="C12:F23"/>
    </sheetView>
  </sheetViews>
  <sheetFormatPr defaultColWidth="9.14285714285714" defaultRowHeight="12.75" outlineLevelCol="6"/>
  <cols>
    <col min="1" max="2" width="14.4285714285714" customWidth="1"/>
    <col min="3" max="3" width="11.7142857142857" customWidth="1"/>
    <col min="4" max="4" width="14.7142857142857" customWidth="1"/>
    <col min="5" max="5" width="12.7142857142857" customWidth="1"/>
    <col min="6" max="6" width="17.1428571428571" customWidth="1"/>
  </cols>
  <sheetData>
    <row r="1" ht="38.25" customHeight="1" spans="1:7">
      <c r="A1" s="132" t="s">
        <v>0</v>
      </c>
      <c r="B1" s="132"/>
      <c r="C1" s="132"/>
      <c r="D1" s="132"/>
      <c r="E1" s="132"/>
      <c r="F1" s="132"/>
      <c r="G1" s="133"/>
    </row>
    <row r="2" ht="33" customHeight="1" spans="1:7">
      <c r="A2" s="134" t="s">
        <v>1</v>
      </c>
      <c r="B2" s="134"/>
      <c r="C2" s="134"/>
      <c r="D2" s="134"/>
      <c r="E2" s="135"/>
      <c r="F2" s="135" t="s">
        <v>2</v>
      </c>
      <c r="G2" s="133"/>
    </row>
    <row r="3" ht="30" customHeight="1" spans="1:7">
      <c r="A3" s="136" t="s">
        <v>3</v>
      </c>
      <c r="B3" s="137"/>
      <c r="C3" s="137"/>
      <c r="D3" s="137"/>
      <c r="E3" s="137"/>
      <c r="F3" s="138"/>
      <c r="G3" s="139"/>
    </row>
    <row r="4" ht="23.25" customHeight="1" spans="1:7">
      <c r="A4" s="140" t="s">
        <v>4</v>
      </c>
      <c r="B4" s="141"/>
      <c r="C4" s="142" t="s">
        <v>5</v>
      </c>
      <c r="D4" s="143"/>
      <c r="E4" s="143"/>
      <c r="F4" s="144"/>
      <c r="G4" s="139"/>
    </row>
    <row r="5" ht="23.25" customHeight="1" spans="1:7">
      <c r="A5" s="145"/>
      <c r="B5" s="146"/>
      <c r="C5" s="147"/>
      <c r="D5" s="148"/>
      <c r="E5" s="148"/>
      <c r="F5" s="149"/>
      <c r="G5" s="139"/>
    </row>
    <row r="6" ht="23.25" customHeight="1" spans="1:7">
      <c r="A6" s="140" t="s">
        <v>6</v>
      </c>
      <c r="B6" s="141"/>
      <c r="C6" s="150" t="s">
        <v>7</v>
      </c>
      <c r="D6" s="151"/>
      <c r="E6" s="151"/>
      <c r="F6" s="151"/>
      <c r="G6" s="139"/>
    </row>
    <row r="7" ht="23.25" customHeight="1" spans="1:7">
      <c r="A7" s="140"/>
      <c r="B7" s="141"/>
      <c r="C7" s="151"/>
      <c r="D7" s="151"/>
      <c r="E7" s="151"/>
      <c r="F7" s="151"/>
      <c r="G7" s="139"/>
    </row>
    <row r="8" ht="23.25" customHeight="1" spans="1:7">
      <c r="A8" s="140" t="s">
        <v>8</v>
      </c>
      <c r="B8" s="141"/>
      <c r="C8" s="152" t="s">
        <v>9</v>
      </c>
      <c r="D8" s="152"/>
      <c r="E8" s="152"/>
      <c r="F8" s="152"/>
      <c r="G8" s="139"/>
    </row>
    <row r="9" ht="23.25" customHeight="1" spans="1:7">
      <c r="A9" s="140"/>
      <c r="B9" s="141"/>
      <c r="C9" s="152"/>
      <c r="D9" s="152"/>
      <c r="E9" s="152"/>
      <c r="F9" s="152"/>
      <c r="G9" s="139"/>
    </row>
    <row r="10" ht="23.25" customHeight="1" spans="1:7">
      <c r="A10" s="140" t="s">
        <v>10</v>
      </c>
      <c r="B10" s="141"/>
      <c r="C10" s="150" t="s">
        <v>11</v>
      </c>
      <c r="D10" s="150"/>
      <c r="E10" s="150"/>
      <c r="F10" s="150"/>
      <c r="G10" s="139"/>
    </row>
    <row r="11" ht="23.25" customHeight="1" spans="1:7">
      <c r="A11" s="145"/>
      <c r="B11" s="146"/>
      <c r="C11" s="150"/>
      <c r="D11" s="150"/>
      <c r="E11" s="150"/>
      <c r="F11" s="150"/>
      <c r="G11" s="139"/>
    </row>
    <row r="12" ht="21" customHeight="1" spans="1:7">
      <c r="A12" s="153" t="s">
        <v>12</v>
      </c>
      <c r="B12" s="154"/>
      <c r="C12" s="155" t="s">
        <v>13</v>
      </c>
      <c r="D12" s="156"/>
      <c r="E12" s="156"/>
      <c r="F12" s="157"/>
      <c r="G12" s="139"/>
    </row>
    <row r="13" ht="21" customHeight="1" spans="1:7">
      <c r="A13" s="153"/>
      <c r="B13" s="154"/>
      <c r="C13" s="158"/>
      <c r="D13" s="159"/>
      <c r="E13" s="159"/>
      <c r="F13" s="160"/>
      <c r="G13" s="139"/>
    </row>
    <row r="14" ht="21" customHeight="1" spans="1:7">
      <c r="A14" s="153"/>
      <c r="B14" s="154"/>
      <c r="C14" s="158"/>
      <c r="D14" s="159"/>
      <c r="E14" s="159"/>
      <c r="F14" s="160"/>
      <c r="G14" s="139"/>
    </row>
    <row r="15" ht="21" customHeight="1" spans="1:7">
      <c r="A15" s="153"/>
      <c r="B15" s="154"/>
      <c r="C15" s="158"/>
      <c r="D15" s="159"/>
      <c r="E15" s="159"/>
      <c r="F15" s="160"/>
      <c r="G15" s="139"/>
    </row>
    <row r="16" ht="21" customHeight="1" spans="1:7">
      <c r="A16" s="153"/>
      <c r="B16" s="154"/>
      <c r="C16" s="158"/>
      <c r="D16" s="159"/>
      <c r="E16" s="159"/>
      <c r="F16" s="160"/>
      <c r="G16" s="139"/>
    </row>
    <row r="17" ht="21" customHeight="1" spans="1:6">
      <c r="A17" s="153"/>
      <c r="B17" s="154"/>
      <c r="C17" s="158"/>
      <c r="D17" s="159"/>
      <c r="E17" s="159"/>
      <c r="F17" s="160"/>
    </row>
    <row r="18" ht="21" customHeight="1" spans="1:6">
      <c r="A18" s="153"/>
      <c r="B18" s="154"/>
      <c r="C18" s="158"/>
      <c r="D18" s="159"/>
      <c r="E18" s="159"/>
      <c r="F18" s="160"/>
    </row>
    <row r="19" ht="21" customHeight="1" spans="1:6">
      <c r="A19" s="153"/>
      <c r="B19" s="154"/>
      <c r="C19" s="158"/>
      <c r="D19" s="159"/>
      <c r="E19" s="159"/>
      <c r="F19" s="160"/>
    </row>
    <row r="20" ht="21" customHeight="1" spans="1:6">
      <c r="A20" s="153"/>
      <c r="B20" s="154"/>
      <c r="C20" s="158"/>
      <c r="D20" s="159"/>
      <c r="E20" s="159"/>
      <c r="F20" s="160"/>
    </row>
    <row r="21" ht="21" customHeight="1" spans="1:6">
      <c r="A21" s="153"/>
      <c r="B21" s="154"/>
      <c r="C21" s="158"/>
      <c r="D21" s="159"/>
      <c r="E21" s="159"/>
      <c r="F21" s="160"/>
    </row>
    <row r="22" ht="21" customHeight="1" spans="1:6">
      <c r="A22" s="153"/>
      <c r="B22" s="154"/>
      <c r="C22" s="158"/>
      <c r="D22" s="159"/>
      <c r="E22" s="159"/>
      <c r="F22" s="160"/>
    </row>
    <row r="23" ht="21" customHeight="1" spans="1:6">
      <c r="A23" s="153"/>
      <c r="B23" s="154"/>
      <c r="C23" s="161"/>
      <c r="D23" s="162"/>
      <c r="E23" s="162"/>
      <c r="F23" s="163"/>
    </row>
    <row r="24" ht="27" customHeight="1" spans="1:6">
      <c r="A24" s="164" t="s">
        <v>14</v>
      </c>
      <c r="B24" s="165"/>
      <c r="C24" s="165" t="s">
        <v>15</v>
      </c>
      <c r="D24" s="165"/>
      <c r="E24" s="165" t="s">
        <v>16</v>
      </c>
      <c r="F24" s="166"/>
    </row>
    <row r="25" ht="52.5" customHeight="1" spans="1:6">
      <c r="A25" s="167" t="s">
        <v>17</v>
      </c>
      <c r="B25" s="168"/>
      <c r="C25" s="169"/>
      <c r="D25" s="168"/>
      <c r="E25" s="169" t="s">
        <v>18</v>
      </c>
      <c r="F25" s="170"/>
    </row>
    <row r="26" ht="52.5" customHeight="1" spans="1:6">
      <c r="A26" s="167" t="s">
        <v>19</v>
      </c>
      <c r="B26" s="168"/>
      <c r="C26" s="169" t="s">
        <v>18</v>
      </c>
      <c r="D26" s="168"/>
      <c r="E26" s="169"/>
      <c r="F26" s="170"/>
    </row>
    <row r="27" ht="52.5" customHeight="1" spans="1:6">
      <c r="A27" s="171" t="s">
        <v>20</v>
      </c>
      <c r="B27" s="172"/>
      <c r="C27" s="173" t="s">
        <v>20</v>
      </c>
      <c r="D27" s="172"/>
      <c r="E27" s="173" t="s">
        <v>20</v>
      </c>
      <c r="F27" s="174"/>
    </row>
  </sheetData>
  <mergeCells count="25">
    <mergeCell ref="A1:F1"/>
    <mergeCell ref="A2:D2"/>
    <mergeCell ref="A3:F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C6:F7"/>
    <mergeCell ref="C4:F5"/>
    <mergeCell ref="A4:B5"/>
    <mergeCell ref="A6:B7"/>
    <mergeCell ref="C8:F9"/>
    <mergeCell ref="C12:F23"/>
    <mergeCell ref="A12:B23"/>
    <mergeCell ref="A8:B9"/>
    <mergeCell ref="A10:B11"/>
    <mergeCell ref="C10:F11"/>
  </mergeCells>
  <printOptions horizontalCentered="1"/>
  <pageMargins left="0.56875" right="0.46875" top="0.75" bottom="0.75" header="0.309027777777778" footer="0.309027777777778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5"/>
  <sheetViews>
    <sheetView workbookViewId="0">
      <selection activeCell="A1" sqref="A1"/>
    </sheetView>
  </sheetViews>
  <sheetFormatPr defaultColWidth="9.14285714285714" defaultRowHeight="12.75"/>
  <cols>
    <col min="1" max="1" width="3.28571428571429" style="23" customWidth="1"/>
    <col min="2" max="2" width="3.42857142857143" style="23" customWidth="1"/>
    <col min="3" max="3" width="3.14285714285714" style="23" customWidth="1"/>
    <col min="4" max="4" width="30" style="23" customWidth="1"/>
    <col min="5" max="5" width="9" style="23" customWidth="1"/>
    <col min="6" max="6" width="12.8571428571429" style="23" customWidth="1"/>
    <col min="7" max="8" width="8.28571428571429" style="23" customWidth="1"/>
    <col min="9" max="9" width="11.2857142857143" style="23" customWidth="1"/>
    <col min="10" max="10" width="9" style="23" customWidth="1"/>
    <col min="11" max="16384" width="9.14285714285714" style="23"/>
  </cols>
  <sheetData>
    <row r="1" s="22" customFormat="1" ht="17.25" customHeight="1" spans="1:4">
      <c r="A1" s="24" t="s">
        <v>309</v>
      </c>
      <c r="D1" s="25"/>
    </row>
    <row r="2" ht="28.5" spans="1:10">
      <c r="A2" s="3" t="s">
        <v>310</v>
      </c>
      <c r="B2" s="3"/>
      <c r="C2" s="3"/>
      <c r="D2" s="3"/>
      <c r="E2" s="3"/>
      <c r="F2" s="3"/>
      <c r="G2" s="3"/>
      <c r="H2" s="3"/>
      <c r="I2" s="3"/>
      <c r="J2" s="3"/>
    </row>
    <row r="3" spans="10:10">
      <c r="J3" s="15"/>
    </row>
    <row r="4" spans="1:10">
      <c r="A4" s="26" t="s">
        <v>23</v>
      </c>
      <c r="B4" s="26"/>
      <c r="C4" s="26"/>
      <c r="D4" s="26"/>
      <c r="J4" s="15" t="s">
        <v>24</v>
      </c>
    </row>
    <row r="5" ht="29.1" customHeight="1" spans="1:10">
      <c r="A5" s="27" t="s">
        <v>28</v>
      </c>
      <c r="B5" s="27"/>
      <c r="C5" s="27" t="s">
        <v>26</v>
      </c>
      <c r="D5" s="27" t="s">
        <v>26</v>
      </c>
      <c r="E5" s="27" t="s">
        <v>311</v>
      </c>
      <c r="F5" s="27" t="s">
        <v>312</v>
      </c>
      <c r="G5" s="27" t="s">
        <v>313</v>
      </c>
      <c r="H5" s="27"/>
      <c r="I5" s="27" t="s">
        <v>26</v>
      </c>
      <c r="J5" s="27" t="s">
        <v>314</v>
      </c>
    </row>
    <row r="6" spans="1:10">
      <c r="A6" s="27" t="s">
        <v>315</v>
      </c>
      <c r="B6" s="27"/>
      <c r="C6" s="27"/>
      <c r="D6" s="27" t="s">
        <v>85</v>
      </c>
      <c r="E6" s="27"/>
      <c r="F6" s="27"/>
      <c r="G6" s="27" t="s">
        <v>98</v>
      </c>
      <c r="H6" s="27" t="s">
        <v>165</v>
      </c>
      <c r="I6" s="27" t="s">
        <v>166</v>
      </c>
      <c r="J6" s="27"/>
    </row>
    <row r="7" spans="1:10">
      <c r="A7" s="27"/>
      <c r="B7" s="27" t="s">
        <v>26</v>
      </c>
      <c r="C7" s="27" t="s">
        <v>26</v>
      </c>
      <c r="D7" s="27" t="s">
        <v>26</v>
      </c>
      <c r="E7" s="27"/>
      <c r="F7" s="27"/>
      <c r="G7" s="27"/>
      <c r="H7" s="27"/>
      <c r="I7" s="27"/>
      <c r="J7" s="27"/>
    </row>
    <row r="8" ht="18" customHeight="1" spans="1:10">
      <c r="A8" s="27"/>
      <c r="B8" s="27" t="s">
        <v>26</v>
      </c>
      <c r="C8" s="27" t="s">
        <v>26</v>
      </c>
      <c r="D8" s="27" t="s">
        <v>26</v>
      </c>
      <c r="E8" s="27"/>
      <c r="F8" s="27"/>
      <c r="G8" s="27" t="s">
        <v>26</v>
      </c>
      <c r="H8" s="27"/>
      <c r="I8" s="27"/>
      <c r="J8" s="27"/>
    </row>
    <row r="9" ht="31.5" customHeight="1" spans="1:10">
      <c r="A9" s="27" t="s">
        <v>87</v>
      </c>
      <c r="B9" s="27" t="s">
        <v>88</v>
      </c>
      <c r="C9" s="27" t="s">
        <v>89</v>
      </c>
      <c r="D9" s="28" t="s">
        <v>75</v>
      </c>
      <c r="E9" s="29"/>
      <c r="F9" s="29">
        <v>3564396.6</v>
      </c>
      <c r="G9" s="30">
        <f t="shared" ref="G9" si="0">H9+I9</f>
        <v>3564396.6</v>
      </c>
      <c r="H9" s="29"/>
      <c r="I9" s="29">
        <v>3564396.6</v>
      </c>
      <c r="J9" s="30"/>
    </row>
    <row r="10" ht="31.5" customHeight="1" spans="1:10">
      <c r="A10" s="31">
        <v>212</v>
      </c>
      <c r="B10" s="32"/>
      <c r="C10" s="33"/>
      <c r="D10" s="34" t="s">
        <v>137</v>
      </c>
      <c r="E10" s="29"/>
      <c r="F10" s="29">
        <v>3511803.6</v>
      </c>
      <c r="G10" s="30">
        <f>SUM(H10:I10)</f>
        <v>3511803.6</v>
      </c>
      <c r="H10" s="29"/>
      <c r="I10" s="29">
        <v>3511803.6</v>
      </c>
      <c r="J10" s="29"/>
    </row>
    <row r="11" ht="31.5" customHeight="1" spans="1:10">
      <c r="A11" s="31">
        <v>21208</v>
      </c>
      <c r="B11" s="32"/>
      <c r="C11" s="33"/>
      <c r="D11" s="34" t="s">
        <v>140</v>
      </c>
      <c r="E11" s="29"/>
      <c r="F11" s="29">
        <v>3511803.6</v>
      </c>
      <c r="G11" s="30">
        <f t="shared" ref="G11:G15" si="1">H11+I11</f>
        <v>3511803.6</v>
      </c>
      <c r="H11" s="29"/>
      <c r="I11" s="29">
        <v>3511803.6</v>
      </c>
      <c r="J11" s="29"/>
    </row>
    <row r="12" ht="31.5" customHeight="1" spans="1:10">
      <c r="A12" s="31">
        <v>2120801</v>
      </c>
      <c r="B12" s="32"/>
      <c r="C12" s="33"/>
      <c r="D12" s="34" t="s">
        <v>141</v>
      </c>
      <c r="E12" s="29"/>
      <c r="F12" s="29">
        <v>3511803.6</v>
      </c>
      <c r="G12" s="30">
        <f>H12+I12</f>
        <v>3511803.6</v>
      </c>
      <c r="H12" s="29"/>
      <c r="I12" s="29">
        <v>3511803.6</v>
      </c>
      <c r="J12" s="29"/>
    </row>
    <row r="13" ht="31.5" customHeight="1" spans="1:10">
      <c r="A13" s="31">
        <v>229</v>
      </c>
      <c r="B13" s="32"/>
      <c r="C13" s="33"/>
      <c r="D13" s="34" t="s">
        <v>159</v>
      </c>
      <c r="E13" s="29"/>
      <c r="F13" s="29">
        <v>52593</v>
      </c>
      <c r="G13" s="30">
        <f>H13+I13</f>
        <v>52593</v>
      </c>
      <c r="H13" s="29"/>
      <c r="I13" s="29">
        <v>52593</v>
      </c>
      <c r="J13" s="29"/>
    </row>
    <row r="14" ht="33" customHeight="1" spans="1:10">
      <c r="A14" s="31">
        <v>22960</v>
      </c>
      <c r="B14" s="32"/>
      <c r="C14" s="33"/>
      <c r="D14" s="34" t="s">
        <v>160</v>
      </c>
      <c r="E14" s="29"/>
      <c r="F14" s="29">
        <v>52593</v>
      </c>
      <c r="G14" s="30">
        <f>H14+I14</f>
        <v>52593</v>
      </c>
      <c r="H14" s="29"/>
      <c r="I14" s="29">
        <v>52593</v>
      </c>
      <c r="J14" s="29"/>
    </row>
    <row r="15" ht="27.95" customHeight="1" spans="1:10">
      <c r="A15" s="31">
        <v>2296013</v>
      </c>
      <c r="B15" s="32"/>
      <c r="C15" s="33"/>
      <c r="D15" s="34" t="s">
        <v>161</v>
      </c>
      <c r="E15" s="29"/>
      <c r="F15" s="29">
        <v>52593</v>
      </c>
      <c r="G15" s="30">
        <f>H15+I15</f>
        <v>52593</v>
      </c>
      <c r="H15" s="29"/>
      <c r="I15" s="29">
        <v>52593</v>
      </c>
      <c r="J15" s="29"/>
    </row>
  </sheetData>
  <mergeCells count="18">
    <mergeCell ref="A2:J2"/>
    <mergeCell ref="A4:D4"/>
    <mergeCell ref="A5:D5"/>
    <mergeCell ref="G5:I5"/>
    <mergeCell ref="A10:C10"/>
    <mergeCell ref="A11:C11"/>
    <mergeCell ref="A12:C12"/>
    <mergeCell ref="A13:C13"/>
    <mergeCell ref="A14:C14"/>
    <mergeCell ref="A15:C15"/>
    <mergeCell ref="D6:D8"/>
    <mergeCell ref="E5:E8"/>
    <mergeCell ref="F5:F8"/>
    <mergeCell ref="G6:G8"/>
    <mergeCell ref="H6:H8"/>
    <mergeCell ref="I6:I8"/>
    <mergeCell ref="J5:J8"/>
    <mergeCell ref="A6:C8"/>
  </mergeCells>
  <printOptions horizontalCentered="1"/>
  <pageMargins left="0.196527777777778" right="0.196527777777778" top="0.984027777777778" bottom="0.984027777777778" header="0.511805555555556" footer="0.511805555555556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"/>
  <sheetViews>
    <sheetView workbookViewId="0">
      <selection activeCell="H15" sqref="H15"/>
    </sheetView>
  </sheetViews>
  <sheetFormatPr defaultColWidth="9.14285714285714" defaultRowHeight="12.75" outlineLevelCol="7"/>
  <cols>
    <col min="1" max="2" width="10.2857142857143" customWidth="1"/>
    <col min="3" max="3" width="11.8571428571429" customWidth="1"/>
    <col min="4" max="4" width="11.2857142857143" customWidth="1"/>
    <col min="5" max="5" width="10.2857142857143" customWidth="1"/>
    <col min="6" max="7" width="11.7142857142857" customWidth="1"/>
    <col min="8" max="8" width="10.2857142857143" customWidth="1"/>
  </cols>
  <sheetData>
    <row r="1" spans="1:1">
      <c r="A1" s="13" t="s">
        <v>316</v>
      </c>
    </row>
    <row r="2" ht="42" customHeight="1" spans="1:8">
      <c r="A2" s="3" t="s">
        <v>317</v>
      </c>
      <c r="B2" s="3"/>
      <c r="C2" s="3"/>
      <c r="D2" s="3"/>
      <c r="E2" s="3"/>
      <c r="F2" s="3"/>
      <c r="G2" s="3"/>
      <c r="H2" s="3"/>
    </row>
    <row r="3" ht="21" customHeight="1" spans="1:8">
      <c r="A3" s="14" t="s">
        <v>23</v>
      </c>
      <c r="B3" s="14"/>
      <c r="C3" s="14"/>
      <c r="D3" s="14"/>
      <c r="H3" s="15" t="s">
        <v>24</v>
      </c>
    </row>
    <row r="4" ht="36.95" customHeight="1" spans="1:8">
      <c r="A4" s="16" t="s">
        <v>28</v>
      </c>
      <c r="B4" s="16" t="s">
        <v>29</v>
      </c>
      <c r="C4" s="17" t="s">
        <v>318</v>
      </c>
      <c r="D4" s="18"/>
      <c r="E4" s="19"/>
      <c r="F4" s="17" t="s">
        <v>319</v>
      </c>
      <c r="G4" s="18"/>
      <c r="H4" s="19"/>
    </row>
    <row r="5" ht="36.95" customHeight="1" spans="1:8">
      <c r="A5" s="16"/>
      <c r="B5" s="16"/>
      <c r="C5" s="16" t="s">
        <v>75</v>
      </c>
      <c r="D5" s="16" t="s">
        <v>320</v>
      </c>
      <c r="E5" s="16" t="s">
        <v>321</v>
      </c>
      <c r="F5" s="16" t="s">
        <v>75</v>
      </c>
      <c r="G5" s="16" t="s">
        <v>320</v>
      </c>
      <c r="H5" s="16" t="s">
        <v>321</v>
      </c>
    </row>
    <row r="6" ht="18" customHeight="1" spans="1:8">
      <c r="A6" s="16" t="s">
        <v>90</v>
      </c>
      <c r="B6" s="16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</row>
    <row r="7" ht="33" customHeight="1" spans="1:8">
      <c r="A7" s="16" t="s">
        <v>322</v>
      </c>
      <c r="B7" s="16">
        <v>1</v>
      </c>
      <c r="C7" s="20">
        <f t="shared" ref="C7:C10" si="0">D7+E7</f>
        <v>520357.62</v>
      </c>
      <c r="D7" s="20">
        <f t="shared" ref="D7:E7" si="1">D8+D9+D10</f>
        <v>520357.62</v>
      </c>
      <c r="E7" s="20">
        <f>E8+E9+E10</f>
        <v>0</v>
      </c>
      <c r="F7" s="20">
        <f t="shared" ref="F7:F10" si="2">G7+H7</f>
        <v>468322.5</v>
      </c>
      <c r="G7" s="20">
        <f>G8+G9+G10</f>
        <v>468322.5</v>
      </c>
      <c r="H7" s="20">
        <f>H8+H9+H10</f>
        <v>0</v>
      </c>
    </row>
    <row r="8" ht="47.1" customHeight="1" spans="1:8">
      <c r="A8" s="16" t="s">
        <v>323</v>
      </c>
      <c r="B8" s="16">
        <v>2</v>
      </c>
      <c r="C8" s="20">
        <f>D8+E8</f>
        <v>520357.62</v>
      </c>
      <c r="D8" s="21">
        <v>520357.62</v>
      </c>
      <c r="E8" s="21">
        <v>0</v>
      </c>
      <c r="F8" s="20">
        <f>G8+H8</f>
        <v>468322.5</v>
      </c>
      <c r="G8" s="21">
        <v>468322.5</v>
      </c>
      <c r="H8" s="21">
        <v>0</v>
      </c>
    </row>
    <row r="9" ht="47.1" customHeight="1" spans="1:8">
      <c r="A9" s="16" t="s">
        <v>324</v>
      </c>
      <c r="B9" s="16">
        <v>3</v>
      </c>
      <c r="C9" s="20">
        <f>D9+E9</f>
        <v>0</v>
      </c>
      <c r="D9" s="21">
        <v>0</v>
      </c>
      <c r="E9" s="21">
        <v>0</v>
      </c>
      <c r="F9" s="20">
        <f>G9+H9</f>
        <v>0</v>
      </c>
      <c r="G9" s="21">
        <v>0</v>
      </c>
      <c r="H9" s="21">
        <v>0</v>
      </c>
    </row>
    <row r="10" ht="47.1" customHeight="1" spans="1:8">
      <c r="A10" s="16" t="s">
        <v>325</v>
      </c>
      <c r="B10" s="16">
        <v>4</v>
      </c>
      <c r="C10" s="20">
        <f>D10+E10</f>
        <v>0</v>
      </c>
      <c r="D10" s="21">
        <v>0</v>
      </c>
      <c r="E10" s="21">
        <v>0</v>
      </c>
      <c r="F10" s="20">
        <f>G10+H10</f>
        <v>0</v>
      </c>
      <c r="G10" s="21">
        <v>0</v>
      </c>
      <c r="H10" s="21">
        <v>0</v>
      </c>
    </row>
  </sheetData>
  <mergeCells count="7">
    <mergeCell ref="A2:H2"/>
    <mergeCell ref="A3:D3"/>
    <mergeCell ref="C4:E4"/>
    <mergeCell ref="F4:H4"/>
    <mergeCell ref="A6:B6"/>
    <mergeCell ref="A4:A5"/>
    <mergeCell ref="B4:B5"/>
  </mergeCells>
  <pageMargins left="0.75" right="0.75" top="1" bottom="1" header="0.509027777777778" footer="0.509027777777778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workbookViewId="0">
      <selection activeCell="D8" sqref="D8:H47"/>
    </sheetView>
  </sheetViews>
  <sheetFormatPr defaultColWidth="9.14285714285714" defaultRowHeight="12.75" outlineLevelCol="7"/>
  <cols>
    <col min="1" max="1" width="19.7142857142857" style="1" customWidth="1"/>
    <col min="2" max="2" width="6" customWidth="1"/>
    <col min="3" max="8" width="9.85714285714286" customWidth="1"/>
  </cols>
  <sheetData>
    <row r="1" spans="1:1">
      <c r="A1" s="2" t="s">
        <v>326</v>
      </c>
    </row>
    <row r="2" ht="33" customHeight="1" spans="1:8">
      <c r="A2" s="3" t="s">
        <v>327</v>
      </c>
      <c r="B2" s="3"/>
      <c r="C2" s="3"/>
      <c r="D2" s="3"/>
      <c r="E2" s="3"/>
      <c r="F2" s="3"/>
      <c r="G2" s="3"/>
      <c r="H2" s="3"/>
    </row>
    <row r="3" spans="1:4">
      <c r="A3" s="4" t="s">
        <v>23</v>
      </c>
      <c r="B3" s="4"/>
      <c r="C3" s="4"/>
      <c r="D3" s="4"/>
    </row>
    <row r="4" spans="1:8">
      <c r="A4" s="5" t="s">
        <v>180</v>
      </c>
      <c r="B4" s="5" t="s">
        <v>29</v>
      </c>
      <c r="C4" s="5" t="s">
        <v>98</v>
      </c>
      <c r="D4" s="6" t="s">
        <v>328</v>
      </c>
      <c r="E4" s="7"/>
      <c r="F4" s="7"/>
      <c r="G4" s="8"/>
      <c r="H4" s="5" t="s">
        <v>329</v>
      </c>
    </row>
    <row r="5" spans="1:8">
      <c r="A5" s="9"/>
      <c r="B5" s="9"/>
      <c r="C5" s="9"/>
      <c r="D5" s="5" t="s">
        <v>86</v>
      </c>
      <c r="E5" s="5" t="s">
        <v>330</v>
      </c>
      <c r="F5" s="5" t="s">
        <v>331</v>
      </c>
      <c r="G5" s="5" t="s">
        <v>332</v>
      </c>
      <c r="H5" s="9"/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1" t="s">
        <v>333</v>
      </c>
      <c r="B7" s="12"/>
      <c r="C7" s="12">
        <v>1</v>
      </c>
      <c r="D7" s="12">
        <v>2</v>
      </c>
      <c r="E7" s="12">
        <v>3</v>
      </c>
      <c r="F7" s="12">
        <v>4</v>
      </c>
      <c r="G7" s="12">
        <v>5</v>
      </c>
      <c r="H7" s="12">
        <v>6</v>
      </c>
    </row>
    <row r="8" spans="1:8">
      <c r="A8" s="11" t="s">
        <v>75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ht="27" customHeight="1" spans="1:8">
      <c r="A9" s="11" t="s">
        <v>334</v>
      </c>
      <c r="B9" s="12">
        <v>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>
      <c r="A10" s="11" t="s">
        <v>335</v>
      </c>
      <c r="B10" s="12">
        <v>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>
      <c r="A11" s="11" t="s">
        <v>336</v>
      </c>
      <c r="B11" s="12">
        <v>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>
      <c r="A12" s="11" t="s">
        <v>337</v>
      </c>
      <c r="B12" s="12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>
      <c r="A13" s="11" t="s">
        <v>338</v>
      </c>
      <c r="B13" s="12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>
      <c r="A14" s="11" t="s">
        <v>339</v>
      </c>
      <c r="B14" s="12">
        <v>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>
      <c r="A15" s="11" t="s">
        <v>340</v>
      </c>
      <c r="B15" s="12">
        <v>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ht="24.75" spans="1:8">
      <c r="A16" s="11" t="s">
        <v>341</v>
      </c>
      <c r="B16" s="12">
        <v>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ht="24.75" spans="1:8">
      <c r="A17" s="11" t="s">
        <v>342</v>
      </c>
      <c r="B17" s="12">
        <v>10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1:8">
      <c r="A18" s="11" t="s">
        <v>343</v>
      </c>
      <c r="B18" s="12">
        <v>11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1:8">
      <c r="A19" s="11" t="s">
        <v>336</v>
      </c>
      <c r="B19" s="12">
        <v>12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1:8">
      <c r="A20" s="11" t="s">
        <v>337</v>
      </c>
      <c r="B20" s="12">
        <v>13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>
      <c r="A21" s="11" t="s">
        <v>338</v>
      </c>
      <c r="B21" s="12">
        <v>14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>
      <c r="A22" s="11" t="s">
        <v>339</v>
      </c>
      <c r="B22" s="12">
        <v>15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>
      <c r="A23" s="11" t="s">
        <v>340</v>
      </c>
      <c r="B23" s="12">
        <v>16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ht="24.75" spans="1:8">
      <c r="A24" s="11" t="s">
        <v>344</v>
      </c>
      <c r="B24" s="12">
        <v>17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1:8">
      <c r="A25" s="11" t="s">
        <v>345</v>
      </c>
      <c r="B25" s="12">
        <v>18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ht="24.75" spans="1:8">
      <c r="A26" s="11" t="s">
        <v>346</v>
      </c>
      <c r="B26" s="12">
        <v>19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1:8">
      <c r="A27" s="11" t="s">
        <v>347</v>
      </c>
      <c r="B27" s="12">
        <v>20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1:8">
      <c r="A28" s="11" t="s">
        <v>348</v>
      </c>
      <c r="B28" s="12">
        <v>21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1:8">
      <c r="A29" s="11" t="s">
        <v>335</v>
      </c>
      <c r="B29" s="12">
        <v>22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>
      <c r="A30" s="11" t="s">
        <v>349</v>
      </c>
      <c r="B30" s="12">
        <v>23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>
      <c r="A31" s="11" t="s">
        <v>337</v>
      </c>
      <c r="B31" s="12">
        <v>24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>
      <c r="A32" s="11" t="s">
        <v>338</v>
      </c>
      <c r="B32" s="12">
        <v>25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</row>
    <row r="33" spans="1:8">
      <c r="A33" s="11" t="s">
        <v>339</v>
      </c>
      <c r="B33" s="12">
        <v>26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>
      <c r="A34" s="11" t="s">
        <v>340</v>
      </c>
      <c r="B34" s="12">
        <v>27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1:8">
      <c r="A35" s="11" t="s">
        <v>350</v>
      </c>
      <c r="B35" s="12">
        <v>28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1:8">
      <c r="A36" s="11" t="s">
        <v>351</v>
      </c>
      <c r="B36" s="12">
        <v>29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1:8">
      <c r="A37" s="11" t="s">
        <v>343</v>
      </c>
      <c r="B37" s="12">
        <v>30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8">
      <c r="A38" s="11" t="s">
        <v>349</v>
      </c>
      <c r="B38" s="12">
        <v>31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1:8">
      <c r="A39" s="11" t="s">
        <v>337</v>
      </c>
      <c r="B39" s="12">
        <v>32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>
      <c r="A40" s="11" t="s">
        <v>338</v>
      </c>
      <c r="B40" s="12">
        <v>33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</row>
    <row r="41" spans="1:8">
      <c r="A41" s="11" t="s">
        <v>339</v>
      </c>
      <c r="B41" s="12">
        <v>34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>
      <c r="A42" s="11" t="s">
        <v>340</v>
      </c>
      <c r="B42" s="12">
        <v>35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>
      <c r="A43" s="11" t="s">
        <v>350</v>
      </c>
      <c r="B43" s="12">
        <v>36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</row>
    <row r="44" spans="1:8">
      <c r="A44" s="11" t="s">
        <v>352</v>
      </c>
      <c r="B44" s="12">
        <v>37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>
      <c r="A45" s="11" t="s">
        <v>353</v>
      </c>
      <c r="B45" s="12">
        <v>38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</row>
    <row r="46" ht="39" customHeight="1" spans="1:8">
      <c r="A46" s="11" t="s">
        <v>354</v>
      </c>
      <c r="B46" s="12">
        <v>39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</row>
    <row r="47" spans="1:8">
      <c r="A47" s="11" t="s">
        <v>355</v>
      </c>
      <c r="B47" s="12">
        <v>40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</row>
  </sheetData>
  <mergeCells count="11">
    <mergeCell ref="A2:H2"/>
    <mergeCell ref="A3:D3"/>
    <mergeCell ref="D4:G4"/>
    <mergeCell ref="A4:A6"/>
    <mergeCell ref="B4:B6"/>
    <mergeCell ref="C4:C6"/>
    <mergeCell ref="D5:D6"/>
    <mergeCell ref="E5:E6"/>
    <mergeCell ref="F5:F6"/>
    <mergeCell ref="G5:G6"/>
    <mergeCell ref="H4:H6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1"/>
  <sheetViews>
    <sheetView workbookViewId="0">
      <selection activeCell="A3" sqref="A3:C3"/>
    </sheetView>
  </sheetViews>
  <sheetFormatPr defaultColWidth="9.14285714285714" defaultRowHeight="12.75" outlineLevelCol="5"/>
  <cols>
    <col min="1" max="1" width="25.5714285714286" style="83" customWidth="1"/>
    <col min="2" max="2" width="5" style="118" customWidth="1"/>
    <col min="3" max="3" width="13.4285714285714" style="83" customWidth="1"/>
    <col min="4" max="4" width="25.5714285714286" style="83" customWidth="1"/>
    <col min="5" max="5" width="5" style="118" customWidth="1"/>
    <col min="6" max="6" width="13.4285714285714" style="83" customWidth="1"/>
    <col min="7" max="7" width="9.71428571428571" style="83" customWidth="1"/>
    <col min="8" max="16384" width="9.14285714285714" style="83"/>
  </cols>
  <sheetData>
    <row r="1" s="117" customFormat="1" ht="17.25" customHeight="1" spans="1:6">
      <c r="A1" s="119" t="s">
        <v>21</v>
      </c>
      <c r="B1" s="120"/>
      <c r="C1" s="120"/>
      <c r="D1" s="120"/>
      <c r="E1" s="120"/>
      <c r="F1" s="120"/>
    </row>
    <row r="2" ht="28.5" spans="1:6">
      <c r="A2" s="121" t="s">
        <v>22</v>
      </c>
      <c r="B2" s="121"/>
      <c r="C2" s="121"/>
      <c r="D2" s="121"/>
      <c r="E2" s="121"/>
      <c r="F2" s="121"/>
    </row>
    <row r="3" spans="1:6">
      <c r="A3" s="122" t="s">
        <v>23</v>
      </c>
      <c r="B3" s="122"/>
      <c r="C3" s="122"/>
      <c r="F3" s="123" t="s">
        <v>24</v>
      </c>
    </row>
    <row r="4" ht="17.25" customHeight="1" spans="1:6">
      <c r="A4" s="124" t="s">
        <v>25</v>
      </c>
      <c r="B4" s="124"/>
      <c r="C4" s="124" t="s">
        <v>26</v>
      </c>
      <c r="D4" s="124" t="s">
        <v>27</v>
      </c>
      <c r="E4" s="124"/>
      <c r="F4" s="124" t="s">
        <v>26</v>
      </c>
    </row>
    <row r="5" ht="17.25" customHeight="1" spans="1:6">
      <c r="A5" s="124" t="s">
        <v>28</v>
      </c>
      <c r="B5" s="124" t="s">
        <v>29</v>
      </c>
      <c r="C5" s="124" t="s">
        <v>30</v>
      </c>
      <c r="D5" s="124" t="s">
        <v>31</v>
      </c>
      <c r="E5" s="124" t="s">
        <v>29</v>
      </c>
      <c r="F5" s="124" t="s">
        <v>30</v>
      </c>
    </row>
    <row r="6" ht="17.25" customHeight="1" spans="1:6">
      <c r="A6" s="125" t="s">
        <v>32</v>
      </c>
      <c r="B6" s="124">
        <v>1</v>
      </c>
      <c r="C6" s="29">
        <v>15635986.22</v>
      </c>
      <c r="D6" s="125" t="s">
        <v>33</v>
      </c>
      <c r="E6" s="124">
        <v>37</v>
      </c>
      <c r="F6" s="29">
        <v>3848475.74</v>
      </c>
    </row>
    <row r="7" ht="24" spans="1:6">
      <c r="A7" s="125" t="s">
        <v>34</v>
      </c>
      <c r="B7" s="124">
        <v>2</v>
      </c>
      <c r="C7" s="29">
        <v>3564396.6</v>
      </c>
      <c r="D7" s="125" t="s">
        <v>35</v>
      </c>
      <c r="E7" s="124">
        <v>38</v>
      </c>
      <c r="F7" s="29"/>
    </row>
    <row r="8" ht="17.1" customHeight="1" spans="1:6">
      <c r="A8" s="125" t="s">
        <v>36</v>
      </c>
      <c r="B8" s="124">
        <v>3</v>
      </c>
      <c r="C8" s="126"/>
      <c r="D8" s="125" t="s">
        <v>37</v>
      </c>
      <c r="E8" s="124">
        <v>39</v>
      </c>
      <c r="F8" s="29"/>
    </row>
    <row r="9" ht="17.1" customHeight="1" spans="1:6">
      <c r="A9" s="125" t="s">
        <v>38</v>
      </c>
      <c r="B9" s="124">
        <v>4</v>
      </c>
      <c r="C9" s="126"/>
      <c r="D9" s="125" t="s">
        <v>39</v>
      </c>
      <c r="E9" s="124">
        <v>40</v>
      </c>
      <c r="F9" s="29"/>
    </row>
    <row r="10" ht="17.1" customHeight="1" spans="1:6">
      <c r="A10" s="125" t="s">
        <v>40</v>
      </c>
      <c r="B10" s="124">
        <v>5</v>
      </c>
      <c r="C10" s="126"/>
      <c r="D10" s="125" t="s">
        <v>41</v>
      </c>
      <c r="E10" s="124">
        <v>41</v>
      </c>
      <c r="F10" s="29"/>
    </row>
    <row r="11" ht="17.1" customHeight="1" spans="1:6">
      <c r="A11" s="125" t="s">
        <v>42</v>
      </c>
      <c r="B11" s="124">
        <v>6</v>
      </c>
      <c r="C11" s="126"/>
      <c r="D11" s="125" t="s">
        <v>43</v>
      </c>
      <c r="E11" s="124">
        <v>42</v>
      </c>
      <c r="F11" s="29">
        <v>550000</v>
      </c>
    </row>
    <row r="12" ht="17.1" customHeight="1" spans="1:6">
      <c r="A12" s="125" t="s">
        <v>44</v>
      </c>
      <c r="B12" s="124">
        <v>7</v>
      </c>
      <c r="C12" s="126">
        <v>500000</v>
      </c>
      <c r="D12" s="125" t="s">
        <v>45</v>
      </c>
      <c r="E12" s="124">
        <v>43</v>
      </c>
      <c r="F12" s="29"/>
    </row>
    <row r="13" ht="17.1" customHeight="1" spans="1:6">
      <c r="A13" s="127" t="s">
        <v>26</v>
      </c>
      <c r="B13" s="124">
        <v>8</v>
      </c>
      <c r="C13" s="126"/>
      <c r="D13" s="125" t="s">
        <v>46</v>
      </c>
      <c r="E13" s="124">
        <v>44</v>
      </c>
      <c r="F13" s="29">
        <v>2026504</v>
      </c>
    </row>
    <row r="14" ht="17.1" customHeight="1" spans="1:6">
      <c r="A14" s="125" t="s">
        <v>26</v>
      </c>
      <c r="B14" s="124">
        <v>9</v>
      </c>
      <c r="C14" s="126" t="s">
        <v>26</v>
      </c>
      <c r="D14" s="125" t="s">
        <v>47</v>
      </c>
      <c r="E14" s="124">
        <v>45</v>
      </c>
      <c r="F14" s="29">
        <v>708035.2</v>
      </c>
    </row>
    <row r="15" ht="17.1" customHeight="1" spans="1:6">
      <c r="A15" s="125" t="s">
        <v>26</v>
      </c>
      <c r="B15" s="124">
        <v>10</v>
      </c>
      <c r="C15" s="126" t="s">
        <v>26</v>
      </c>
      <c r="D15" s="125" t="s">
        <v>48</v>
      </c>
      <c r="E15" s="124">
        <v>46</v>
      </c>
      <c r="F15" s="29">
        <v>1173470.5</v>
      </c>
    </row>
    <row r="16" ht="17.1" customHeight="1" spans="1:6">
      <c r="A16" s="125" t="s">
        <v>26</v>
      </c>
      <c r="B16" s="124">
        <v>11</v>
      </c>
      <c r="C16" s="126" t="s">
        <v>26</v>
      </c>
      <c r="D16" s="125" t="s">
        <v>49</v>
      </c>
      <c r="E16" s="124">
        <v>47</v>
      </c>
      <c r="F16" s="29">
        <v>3761803.6</v>
      </c>
    </row>
    <row r="17" ht="17.1" customHeight="1" spans="1:6">
      <c r="A17" s="125" t="s">
        <v>26</v>
      </c>
      <c r="B17" s="124">
        <v>12</v>
      </c>
      <c r="C17" s="126" t="s">
        <v>26</v>
      </c>
      <c r="D17" s="125" t="s">
        <v>50</v>
      </c>
      <c r="E17" s="124">
        <v>48</v>
      </c>
      <c r="F17" s="29">
        <v>2025704.18</v>
      </c>
    </row>
    <row r="18" ht="17.1" customHeight="1" spans="1:6">
      <c r="A18" s="125" t="s">
        <v>26</v>
      </c>
      <c r="B18" s="124">
        <v>13</v>
      </c>
      <c r="C18" s="126" t="s">
        <v>26</v>
      </c>
      <c r="D18" s="125" t="s">
        <v>51</v>
      </c>
      <c r="E18" s="124">
        <v>49</v>
      </c>
      <c r="F18" s="29"/>
    </row>
    <row r="19" ht="17.1" customHeight="1" spans="1:6">
      <c r="A19" s="125" t="s">
        <v>26</v>
      </c>
      <c r="B19" s="124">
        <v>14</v>
      </c>
      <c r="C19" s="126" t="s">
        <v>26</v>
      </c>
      <c r="D19" s="125" t="s">
        <v>52</v>
      </c>
      <c r="E19" s="124">
        <v>50</v>
      </c>
      <c r="F19" s="29"/>
    </row>
    <row r="20" ht="17.1" customHeight="1" spans="1:6">
      <c r="A20" s="125" t="s">
        <v>26</v>
      </c>
      <c r="B20" s="124">
        <v>15</v>
      </c>
      <c r="C20" s="126" t="s">
        <v>26</v>
      </c>
      <c r="D20" s="125" t="s">
        <v>53</v>
      </c>
      <c r="E20" s="124">
        <v>51</v>
      </c>
      <c r="F20" s="29">
        <v>1000000</v>
      </c>
    </row>
    <row r="21" ht="17.1" customHeight="1" spans="1:6">
      <c r="A21" s="125" t="s">
        <v>26</v>
      </c>
      <c r="B21" s="124">
        <v>16</v>
      </c>
      <c r="C21" s="126" t="s">
        <v>26</v>
      </c>
      <c r="D21" s="125" t="s">
        <v>54</v>
      </c>
      <c r="E21" s="124">
        <v>52</v>
      </c>
      <c r="F21" s="29"/>
    </row>
    <row r="22" ht="17.1" customHeight="1" spans="1:6">
      <c r="A22" s="125" t="s">
        <v>26</v>
      </c>
      <c r="B22" s="124">
        <v>17</v>
      </c>
      <c r="C22" s="126" t="s">
        <v>26</v>
      </c>
      <c r="D22" s="125" t="s">
        <v>55</v>
      </c>
      <c r="E22" s="124">
        <v>53</v>
      </c>
      <c r="F22" s="29"/>
    </row>
    <row r="23" ht="17.1" customHeight="1" spans="1:6">
      <c r="A23" s="125" t="s">
        <v>26</v>
      </c>
      <c r="B23" s="124">
        <v>18</v>
      </c>
      <c r="C23" s="126" t="s">
        <v>26</v>
      </c>
      <c r="D23" s="125" t="s">
        <v>56</v>
      </c>
      <c r="E23" s="124">
        <v>54</v>
      </c>
      <c r="F23" s="29"/>
    </row>
    <row r="24" ht="17.1" customHeight="1" spans="1:6">
      <c r="A24" s="125" t="s">
        <v>26</v>
      </c>
      <c r="B24" s="124">
        <v>19</v>
      </c>
      <c r="C24" s="126" t="s">
        <v>26</v>
      </c>
      <c r="D24" s="125" t="s">
        <v>57</v>
      </c>
      <c r="E24" s="124">
        <v>55</v>
      </c>
      <c r="F24" s="29">
        <v>373000</v>
      </c>
    </row>
    <row r="25" ht="17.1" customHeight="1" spans="1:6">
      <c r="A25" s="125" t="s">
        <v>26</v>
      </c>
      <c r="B25" s="124">
        <v>20</v>
      </c>
      <c r="C25" s="126" t="s">
        <v>26</v>
      </c>
      <c r="D25" s="125" t="s">
        <v>58</v>
      </c>
      <c r="E25" s="124">
        <v>56</v>
      </c>
      <c r="F25" s="29"/>
    </row>
    <row r="26" ht="17.1" customHeight="1" spans="1:6">
      <c r="A26" s="125" t="s">
        <v>26</v>
      </c>
      <c r="B26" s="124">
        <v>21</v>
      </c>
      <c r="C26" s="126" t="s">
        <v>26</v>
      </c>
      <c r="D26" s="125" t="s">
        <v>59</v>
      </c>
      <c r="E26" s="124">
        <v>57</v>
      </c>
      <c r="F26" s="29">
        <v>172593</v>
      </c>
    </row>
    <row r="27" ht="17.1" customHeight="1" spans="1:6">
      <c r="A27" s="125" t="s">
        <v>26</v>
      </c>
      <c r="B27" s="124">
        <v>22</v>
      </c>
      <c r="C27" s="126" t="s">
        <v>26</v>
      </c>
      <c r="D27" s="125" t="s">
        <v>60</v>
      </c>
      <c r="E27" s="124">
        <v>58</v>
      </c>
      <c r="F27" s="29">
        <v>0</v>
      </c>
    </row>
    <row r="28" ht="17.1" customHeight="1" spans="1:6">
      <c r="A28" s="125" t="s">
        <v>26</v>
      </c>
      <c r="B28" s="124">
        <v>23</v>
      </c>
      <c r="C28" s="126" t="s">
        <v>26</v>
      </c>
      <c r="D28" s="125" t="s">
        <v>61</v>
      </c>
      <c r="E28" s="124">
        <v>59</v>
      </c>
      <c r="F28" s="29">
        <v>0</v>
      </c>
    </row>
    <row r="29" ht="17.1" customHeight="1" spans="1:6">
      <c r="A29" s="124" t="s">
        <v>62</v>
      </c>
      <c r="B29" s="124">
        <v>24</v>
      </c>
      <c r="C29" s="126">
        <f>C6+C8+C9+C10+C11+C12</f>
        <v>16135986.22</v>
      </c>
      <c r="D29" s="128" t="s">
        <v>63</v>
      </c>
      <c r="E29" s="124">
        <v>60</v>
      </c>
      <c r="F29" s="126">
        <f>SUM(F6:F28)</f>
        <v>15639586.22</v>
      </c>
    </row>
    <row r="30" ht="17.1" customHeight="1" spans="1:6">
      <c r="A30" s="125" t="s">
        <v>64</v>
      </c>
      <c r="B30" s="124">
        <v>25</v>
      </c>
      <c r="C30" s="126"/>
      <c r="D30" s="128" t="s">
        <v>65</v>
      </c>
      <c r="E30" s="124">
        <v>61</v>
      </c>
      <c r="F30" s="126">
        <f>SUM(F31:F34)</f>
        <v>0</v>
      </c>
    </row>
    <row r="31" ht="17.1" customHeight="1" spans="1:6">
      <c r="A31" s="125" t="s">
        <v>66</v>
      </c>
      <c r="B31" s="124">
        <v>26</v>
      </c>
      <c r="C31" s="29">
        <v>703600</v>
      </c>
      <c r="D31" s="128" t="s">
        <v>67</v>
      </c>
      <c r="E31" s="124">
        <v>62</v>
      </c>
      <c r="F31" s="126"/>
    </row>
    <row r="32" ht="17.1" customHeight="1" spans="1:6">
      <c r="A32" s="125" t="s">
        <v>68</v>
      </c>
      <c r="B32" s="124">
        <v>27</v>
      </c>
      <c r="C32" s="29">
        <v>0</v>
      </c>
      <c r="D32" s="128" t="s">
        <v>69</v>
      </c>
      <c r="E32" s="124">
        <v>63</v>
      </c>
      <c r="F32" s="126" t="s">
        <v>26</v>
      </c>
    </row>
    <row r="33" ht="17.1" customHeight="1" spans="1:6">
      <c r="A33" s="125" t="s">
        <v>70</v>
      </c>
      <c r="B33" s="124">
        <v>28</v>
      </c>
      <c r="C33" s="29">
        <v>703600</v>
      </c>
      <c r="D33" s="128" t="s">
        <v>71</v>
      </c>
      <c r="E33" s="124">
        <v>64</v>
      </c>
      <c r="F33" s="126" t="s">
        <v>26</v>
      </c>
    </row>
    <row r="34" ht="17.1" customHeight="1" spans="1:6">
      <c r="A34" s="125" t="s">
        <v>72</v>
      </c>
      <c r="B34" s="124">
        <v>29</v>
      </c>
      <c r="C34" s="29">
        <v>0</v>
      </c>
      <c r="D34" s="128" t="s">
        <v>73</v>
      </c>
      <c r="E34" s="124">
        <v>65</v>
      </c>
      <c r="F34" s="126" t="s">
        <v>26</v>
      </c>
    </row>
    <row r="35" ht="17.1" customHeight="1" spans="1:6">
      <c r="A35" s="125" t="s">
        <v>26</v>
      </c>
      <c r="B35" s="124">
        <v>30</v>
      </c>
      <c r="C35" s="126"/>
      <c r="D35" s="128" t="s">
        <v>74</v>
      </c>
      <c r="E35" s="124">
        <v>66</v>
      </c>
      <c r="F35" s="129">
        <v>1200000</v>
      </c>
    </row>
    <row r="36" ht="17.1" customHeight="1" spans="1:6">
      <c r="A36" s="125" t="s">
        <v>26</v>
      </c>
      <c r="B36" s="124">
        <v>31</v>
      </c>
      <c r="C36" s="126" t="s">
        <v>26</v>
      </c>
      <c r="D36" s="128" t="s">
        <v>68</v>
      </c>
      <c r="E36" s="124">
        <v>67</v>
      </c>
      <c r="F36" s="129"/>
    </row>
    <row r="37" ht="17.1" customHeight="1" spans="1:6">
      <c r="A37" s="125" t="s">
        <v>26</v>
      </c>
      <c r="B37" s="124">
        <v>32</v>
      </c>
      <c r="C37" s="126" t="s">
        <v>26</v>
      </c>
      <c r="D37" s="128" t="s">
        <v>70</v>
      </c>
      <c r="E37" s="124">
        <v>68</v>
      </c>
      <c r="F37" s="129">
        <v>1200000</v>
      </c>
    </row>
    <row r="38" ht="17.1" customHeight="1" spans="1:6">
      <c r="A38" s="125" t="s">
        <v>26</v>
      </c>
      <c r="B38" s="124">
        <v>33</v>
      </c>
      <c r="C38" s="126" t="s">
        <v>26</v>
      </c>
      <c r="D38" s="128" t="s">
        <v>72</v>
      </c>
      <c r="E38" s="124">
        <v>69</v>
      </c>
      <c r="F38" s="129">
        <v>0</v>
      </c>
    </row>
    <row r="39" ht="17.1" customHeight="1" spans="1:6">
      <c r="A39" s="124" t="s">
        <v>26</v>
      </c>
      <c r="B39" s="124">
        <v>34</v>
      </c>
      <c r="C39" s="126" t="s">
        <v>26</v>
      </c>
      <c r="D39" s="128" t="s">
        <v>26</v>
      </c>
      <c r="E39" s="124">
        <v>70</v>
      </c>
      <c r="F39" s="126" t="s">
        <v>26</v>
      </c>
    </row>
    <row r="40" ht="17.1" customHeight="1" spans="1:6">
      <c r="A40" s="124" t="s">
        <v>26</v>
      </c>
      <c r="B40" s="124">
        <v>35</v>
      </c>
      <c r="C40" s="126" t="s">
        <v>26</v>
      </c>
      <c r="D40" s="128" t="s">
        <v>26</v>
      </c>
      <c r="E40" s="124">
        <v>71</v>
      </c>
      <c r="F40" s="126" t="s">
        <v>26</v>
      </c>
    </row>
    <row r="41" ht="17.1" customHeight="1" spans="1:6">
      <c r="A41" s="130" t="s">
        <v>75</v>
      </c>
      <c r="B41" s="124">
        <v>36</v>
      </c>
      <c r="C41" s="126">
        <f>C29+C31</f>
        <v>16839586.22</v>
      </c>
      <c r="D41" s="131" t="s">
        <v>75</v>
      </c>
      <c r="E41" s="124">
        <v>72</v>
      </c>
      <c r="F41" s="126">
        <f>F29+F30+F35</f>
        <v>16839586.22</v>
      </c>
    </row>
  </sheetData>
  <mergeCells count="5">
    <mergeCell ref="A1:F1"/>
    <mergeCell ref="A2:F2"/>
    <mergeCell ref="A3:C3"/>
    <mergeCell ref="A4:C4"/>
    <mergeCell ref="D4:F4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3"/>
  <sheetViews>
    <sheetView workbookViewId="0">
      <selection activeCell="P55" sqref="P55"/>
    </sheetView>
  </sheetViews>
  <sheetFormatPr defaultColWidth="9.14285714285714" defaultRowHeight="12.75"/>
  <cols>
    <col min="1" max="1" width="2.85714285714286" style="23" customWidth="1"/>
    <col min="2" max="2" width="3" style="23" customWidth="1"/>
    <col min="3" max="3" width="2.85714285714286" style="23" customWidth="1"/>
    <col min="4" max="4" width="21" style="23" customWidth="1"/>
    <col min="5" max="5" width="10.2857142857143" style="23" customWidth="1"/>
    <col min="6" max="6" width="10.7142857142857" style="23" customWidth="1"/>
    <col min="7" max="11" width="9" style="23" customWidth="1"/>
    <col min="12" max="12" width="9.71428571428571" style="23" customWidth="1"/>
    <col min="13" max="16384" width="9.14285714285714" style="23"/>
  </cols>
  <sheetData>
    <row r="1" s="22" customFormat="1" ht="17.25" customHeight="1" spans="1:11">
      <c r="A1" s="24" t="s">
        <v>76</v>
      </c>
      <c r="B1"/>
      <c r="C1"/>
      <c r="D1"/>
      <c r="E1"/>
      <c r="F1"/>
      <c r="G1"/>
      <c r="H1"/>
      <c r="I1"/>
      <c r="J1"/>
      <c r="K1"/>
    </row>
    <row r="2" ht="28.5" spans="1:11">
      <c r="A2" s="3" t="s">
        <v>77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>
      <c r="A3" s="87"/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>
      <c r="A4" s="106" t="s">
        <v>23</v>
      </c>
      <c r="B4" s="106"/>
      <c r="C4" s="106"/>
      <c r="D4" s="106"/>
      <c r="E4" s="106"/>
      <c r="F4" s="87"/>
      <c r="G4" s="86"/>
      <c r="H4" s="87"/>
      <c r="I4" s="87"/>
      <c r="J4" s="87"/>
      <c r="K4" s="88" t="s">
        <v>24</v>
      </c>
    </row>
    <row r="5" ht="24.75" customHeight="1" spans="1:11">
      <c r="A5" s="107" t="s">
        <v>28</v>
      </c>
      <c r="B5" s="108" t="s">
        <v>26</v>
      </c>
      <c r="C5" s="108" t="s">
        <v>26</v>
      </c>
      <c r="D5" s="108" t="s">
        <v>26</v>
      </c>
      <c r="E5" s="109" t="s">
        <v>62</v>
      </c>
      <c r="F5" s="109" t="s">
        <v>78</v>
      </c>
      <c r="G5" s="109" t="s">
        <v>79</v>
      </c>
      <c r="H5" s="109" t="s">
        <v>80</v>
      </c>
      <c r="I5" s="109" t="s">
        <v>81</v>
      </c>
      <c r="J5" s="109" t="s">
        <v>82</v>
      </c>
      <c r="K5" s="113" t="s">
        <v>83</v>
      </c>
    </row>
    <row r="6" ht="15.4" customHeight="1" spans="1:11">
      <c r="A6" s="110" t="s">
        <v>84</v>
      </c>
      <c r="B6" s="27" t="s">
        <v>26</v>
      </c>
      <c r="C6" s="27" t="s">
        <v>26</v>
      </c>
      <c r="D6" s="30" t="s">
        <v>85</v>
      </c>
      <c r="E6" s="27" t="s">
        <v>26</v>
      </c>
      <c r="F6" s="27" t="s">
        <v>26</v>
      </c>
      <c r="G6" s="27" t="s">
        <v>26</v>
      </c>
      <c r="H6" s="27" t="s">
        <v>26</v>
      </c>
      <c r="I6" s="27" t="s">
        <v>26</v>
      </c>
      <c r="J6" s="27" t="s">
        <v>26</v>
      </c>
      <c r="K6" s="114" t="s">
        <v>86</v>
      </c>
    </row>
    <row r="7" ht="15.4" customHeight="1" spans="1:11">
      <c r="A7" s="110" t="s">
        <v>26</v>
      </c>
      <c r="B7" s="27" t="s">
        <v>26</v>
      </c>
      <c r="C7" s="27" t="s">
        <v>26</v>
      </c>
      <c r="D7" s="30" t="s">
        <v>26</v>
      </c>
      <c r="E7" s="27" t="s">
        <v>26</v>
      </c>
      <c r="F7" s="27" t="s">
        <v>26</v>
      </c>
      <c r="G7" s="27" t="s">
        <v>26</v>
      </c>
      <c r="H7" s="27" t="s">
        <v>26</v>
      </c>
      <c r="I7" s="27" t="s">
        <v>26</v>
      </c>
      <c r="J7" s="27" t="s">
        <v>26</v>
      </c>
      <c r="K7" s="114" t="s">
        <v>26</v>
      </c>
    </row>
    <row r="8" ht="15.4" customHeight="1" spans="1:11">
      <c r="A8" s="110" t="s">
        <v>26</v>
      </c>
      <c r="B8" s="27" t="s">
        <v>26</v>
      </c>
      <c r="C8" s="27" t="s">
        <v>26</v>
      </c>
      <c r="D8" s="30" t="s">
        <v>26</v>
      </c>
      <c r="E8" s="27" t="s">
        <v>26</v>
      </c>
      <c r="F8" s="27" t="s">
        <v>26</v>
      </c>
      <c r="G8" s="27" t="s">
        <v>26</v>
      </c>
      <c r="H8" s="27" t="s">
        <v>26</v>
      </c>
      <c r="I8" s="27" t="s">
        <v>26</v>
      </c>
      <c r="J8" s="27" t="s">
        <v>26</v>
      </c>
      <c r="K8" s="114" t="s">
        <v>26</v>
      </c>
    </row>
    <row r="9" ht="27" customHeight="1" spans="1:11">
      <c r="A9" s="111" t="s">
        <v>87</v>
      </c>
      <c r="B9" s="30" t="s">
        <v>88</v>
      </c>
      <c r="C9" s="30" t="s">
        <v>89</v>
      </c>
      <c r="D9" s="30" t="s">
        <v>90</v>
      </c>
      <c r="E9" s="27" t="s">
        <v>91</v>
      </c>
      <c r="F9" s="27" t="s">
        <v>92</v>
      </c>
      <c r="G9" s="27" t="s">
        <v>93</v>
      </c>
      <c r="H9" s="27" t="s">
        <v>94</v>
      </c>
      <c r="I9" s="27" t="s">
        <v>95</v>
      </c>
      <c r="J9" s="27" t="s">
        <v>96</v>
      </c>
      <c r="K9" s="114" t="s">
        <v>97</v>
      </c>
    </row>
    <row r="10" ht="27" customHeight="1" spans="1:11">
      <c r="A10" s="111" t="s">
        <v>26</v>
      </c>
      <c r="B10" s="30" t="s">
        <v>26</v>
      </c>
      <c r="C10" s="30" t="s">
        <v>26</v>
      </c>
      <c r="D10" s="98" t="s">
        <v>98</v>
      </c>
      <c r="E10" s="99">
        <f t="shared" ref="E10" si="0">SUM(F10:K10)</f>
        <v>16135986.22</v>
      </c>
      <c r="F10" s="29">
        <v>15635986.22</v>
      </c>
      <c r="G10" s="99">
        <f t="shared" ref="G10:K10" si="1">SUM(G11:G73)</f>
        <v>0</v>
      </c>
      <c r="H10" s="99">
        <f>SUM(H11:H73)</f>
        <v>0</v>
      </c>
      <c r="I10" s="99">
        <f>SUM(I11:I73)</f>
        <v>0</v>
      </c>
      <c r="J10" s="99">
        <f>SUM(J11:J73)</f>
        <v>0</v>
      </c>
      <c r="K10" s="115">
        <f>SUM(K11:K73)</f>
        <v>500000</v>
      </c>
    </row>
    <row r="11" ht="27" customHeight="1" spans="1:11">
      <c r="A11" s="112">
        <v>201</v>
      </c>
      <c r="B11" s="43"/>
      <c r="C11" s="44"/>
      <c r="D11" s="34" t="s">
        <v>99</v>
      </c>
      <c r="E11" s="99">
        <f t="shared" ref="E11:E16" si="2">SUM(F11:K11)</f>
        <v>3848475.74</v>
      </c>
      <c r="F11" s="29">
        <v>3848475.74</v>
      </c>
      <c r="G11" s="29">
        <v>0</v>
      </c>
      <c r="H11" s="29">
        <v>0</v>
      </c>
      <c r="I11" s="29">
        <v>0</v>
      </c>
      <c r="J11" s="29">
        <v>0</v>
      </c>
      <c r="K11" s="116">
        <v>0</v>
      </c>
    </row>
    <row r="12" ht="27" customHeight="1" spans="1:11">
      <c r="A12" s="112">
        <v>20101</v>
      </c>
      <c r="B12" s="43"/>
      <c r="C12" s="44"/>
      <c r="D12" s="34" t="s">
        <v>100</v>
      </c>
      <c r="E12" s="99">
        <f>SUM(F12:K12)</f>
        <v>5000</v>
      </c>
      <c r="F12" s="29">
        <v>5000</v>
      </c>
      <c r="G12" s="29">
        <v>0</v>
      </c>
      <c r="H12" s="29">
        <v>0</v>
      </c>
      <c r="I12" s="29">
        <v>0</v>
      </c>
      <c r="J12" s="29">
        <v>0</v>
      </c>
      <c r="K12" s="116">
        <v>0</v>
      </c>
    </row>
    <row r="13" ht="27" customHeight="1" spans="1:11">
      <c r="A13" s="112">
        <v>2010199</v>
      </c>
      <c r="B13" s="43"/>
      <c r="C13" s="44"/>
      <c r="D13" s="34" t="s">
        <v>101</v>
      </c>
      <c r="E13" s="99">
        <f>SUM(F13:K13)</f>
        <v>5000</v>
      </c>
      <c r="F13" s="29">
        <v>5000</v>
      </c>
      <c r="G13" s="29">
        <v>0</v>
      </c>
      <c r="H13" s="29">
        <v>0</v>
      </c>
      <c r="I13" s="29">
        <v>0</v>
      </c>
      <c r="J13" s="29">
        <v>0</v>
      </c>
      <c r="K13" s="116">
        <v>0</v>
      </c>
    </row>
    <row r="14" ht="27" customHeight="1" spans="1:11">
      <c r="A14" s="112">
        <v>20103</v>
      </c>
      <c r="B14" s="43"/>
      <c r="C14" s="44"/>
      <c r="D14" s="34" t="s">
        <v>102</v>
      </c>
      <c r="E14" s="99">
        <f>SUM(F14:K14)</f>
        <v>3397955.2</v>
      </c>
      <c r="F14" s="29">
        <v>3397955.2</v>
      </c>
      <c r="G14" s="29">
        <v>0</v>
      </c>
      <c r="H14" s="29">
        <v>0</v>
      </c>
      <c r="I14" s="29">
        <v>0</v>
      </c>
      <c r="J14" s="29">
        <v>0</v>
      </c>
      <c r="K14" s="116">
        <v>0</v>
      </c>
    </row>
    <row r="15" ht="27" customHeight="1" spans="1:11">
      <c r="A15" s="112">
        <v>2010301</v>
      </c>
      <c r="B15" s="43"/>
      <c r="C15" s="44"/>
      <c r="D15" s="34" t="s">
        <v>103</v>
      </c>
      <c r="E15" s="99">
        <f>SUM(F15:K15)</f>
        <v>2151662.54</v>
      </c>
      <c r="F15" s="29">
        <v>2151662.54</v>
      </c>
      <c r="G15" s="29">
        <v>0</v>
      </c>
      <c r="H15" s="29">
        <v>0</v>
      </c>
      <c r="I15" s="29">
        <v>0</v>
      </c>
      <c r="J15" s="29">
        <v>0</v>
      </c>
      <c r="K15" s="116">
        <v>0</v>
      </c>
    </row>
    <row r="16" ht="27" customHeight="1" spans="1:11">
      <c r="A16" s="112">
        <v>2010302</v>
      </c>
      <c r="B16" s="43"/>
      <c r="C16" s="44"/>
      <c r="D16" s="34" t="s">
        <v>104</v>
      </c>
      <c r="E16" s="99">
        <f>SUM(F16:K16)</f>
        <v>795692.66</v>
      </c>
      <c r="F16" s="29">
        <v>795692.66</v>
      </c>
      <c r="G16" s="29">
        <v>0</v>
      </c>
      <c r="H16" s="29">
        <v>0</v>
      </c>
      <c r="I16" s="29">
        <v>0</v>
      </c>
      <c r="J16" s="29">
        <v>0</v>
      </c>
      <c r="K16" s="116">
        <v>0</v>
      </c>
    </row>
    <row r="17" ht="27" customHeight="1" spans="1:11">
      <c r="A17" s="112">
        <v>2010399</v>
      </c>
      <c r="B17" s="43"/>
      <c r="C17" s="44"/>
      <c r="D17" s="34" t="s">
        <v>105</v>
      </c>
      <c r="E17" s="99">
        <f t="shared" ref="E17" si="3">SUM(F17:K17)</f>
        <v>450600</v>
      </c>
      <c r="F17" s="29">
        <v>450600</v>
      </c>
      <c r="G17" s="29">
        <v>0</v>
      </c>
      <c r="H17" s="29">
        <v>0</v>
      </c>
      <c r="I17" s="29">
        <v>0</v>
      </c>
      <c r="J17" s="29">
        <v>0</v>
      </c>
      <c r="K17" s="116">
        <v>0</v>
      </c>
    </row>
    <row r="18" ht="27" customHeight="1" spans="1:11">
      <c r="A18" s="112">
        <v>20106</v>
      </c>
      <c r="B18" s="43"/>
      <c r="C18" s="44"/>
      <c r="D18" s="34" t="s">
        <v>106</v>
      </c>
      <c r="E18" s="99">
        <f t="shared" ref="E18:E49" si="4">SUM(F18:K18)</f>
        <v>343520.54</v>
      </c>
      <c r="F18" s="29">
        <v>343520.54</v>
      </c>
      <c r="G18" s="29">
        <v>0</v>
      </c>
      <c r="H18" s="29">
        <v>0</v>
      </c>
      <c r="I18" s="29">
        <v>0</v>
      </c>
      <c r="J18" s="29">
        <v>0</v>
      </c>
      <c r="K18" s="116">
        <v>0</v>
      </c>
    </row>
    <row r="19" ht="27" customHeight="1" spans="1:11">
      <c r="A19" s="112">
        <v>2010699</v>
      </c>
      <c r="B19" s="43"/>
      <c r="C19" s="44"/>
      <c r="D19" s="34" t="s">
        <v>107</v>
      </c>
      <c r="E19" s="99">
        <f>SUM(F19:K19)</f>
        <v>343520.54</v>
      </c>
      <c r="F19" s="29">
        <v>343520.54</v>
      </c>
      <c r="G19" s="29">
        <v>0</v>
      </c>
      <c r="H19" s="29">
        <v>0</v>
      </c>
      <c r="I19" s="29">
        <v>0</v>
      </c>
      <c r="J19" s="29">
        <v>0</v>
      </c>
      <c r="K19" s="116">
        <v>0</v>
      </c>
    </row>
    <row r="20" ht="27" customHeight="1" spans="1:11">
      <c r="A20" s="112">
        <v>20132</v>
      </c>
      <c r="B20" s="43"/>
      <c r="C20" s="44"/>
      <c r="D20" s="34" t="s">
        <v>108</v>
      </c>
      <c r="E20" s="99">
        <f>SUM(F20:K20)</f>
        <v>12000</v>
      </c>
      <c r="F20" s="29">
        <v>12000</v>
      </c>
      <c r="G20" s="29">
        <v>0</v>
      </c>
      <c r="H20" s="29">
        <v>0</v>
      </c>
      <c r="I20" s="29">
        <v>0</v>
      </c>
      <c r="J20" s="29">
        <v>0</v>
      </c>
      <c r="K20" s="116">
        <v>0</v>
      </c>
    </row>
    <row r="21" ht="27" customHeight="1" spans="1:11">
      <c r="A21" s="112">
        <v>2013299</v>
      </c>
      <c r="B21" s="43"/>
      <c r="C21" s="44"/>
      <c r="D21" s="34" t="s">
        <v>109</v>
      </c>
      <c r="E21" s="99">
        <f>SUM(F21:K21)</f>
        <v>12000</v>
      </c>
      <c r="F21" s="29">
        <v>12000</v>
      </c>
      <c r="G21" s="29">
        <v>0</v>
      </c>
      <c r="H21" s="29">
        <v>0</v>
      </c>
      <c r="I21" s="29">
        <v>0</v>
      </c>
      <c r="J21" s="29">
        <v>0</v>
      </c>
      <c r="K21" s="116">
        <v>0</v>
      </c>
    </row>
    <row r="22" ht="27" customHeight="1" spans="1:11">
      <c r="A22" s="112">
        <v>20199</v>
      </c>
      <c r="B22" s="43"/>
      <c r="C22" s="44"/>
      <c r="D22" s="34" t="s">
        <v>110</v>
      </c>
      <c r="E22" s="99">
        <f>SUM(F22:K22)</f>
        <v>90000</v>
      </c>
      <c r="F22" s="29">
        <v>90000</v>
      </c>
      <c r="G22" s="29">
        <v>0</v>
      </c>
      <c r="H22" s="29">
        <v>0</v>
      </c>
      <c r="I22" s="29">
        <v>0</v>
      </c>
      <c r="J22" s="29">
        <v>0</v>
      </c>
      <c r="K22" s="116">
        <v>0</v>
      </c>
    </row>
    <row r="23" ht="27" customHeight="1" spans="1:11">
      <c r="A23" s="112">
        <v>2019999</v>
      </c>
      <c r="B23" s="43"/>
      <c r="C23" s="44"/>
      <c r="D23" s="34" t="s">
        <v>111</v>
      </c>
      <c r="E23" s="99">
        <f>SUM(F23:K23)</f>
        <v>90000</v>
      </c>
      <c r="F23" s="29">
        <v>90000</v>
      </c>
      <c r="G23" s="29">
        <v>0</v>
      </c>
      <c r="H23" s="29">
        <v>0</v>
      </c>
      <c r="I23" s="29">
        <v>0</v>
      </c>
      <c r="J23" s="29">
        <v>0</v>
      </c>
      <c r="K23" s="116">
        <v>0</v>
      </c>
    </row>
    <row r="24" ht="27" customHeight="1" spans="1:11">
      <c r="A24" s="112">
        <v>206</v>
      </c>
      <c r="B24" s="43"/>
      <c r="C24" s="44"/>
      <c r="D24" s="34" t="s">
        <v>112</v>
      </c>
      <c r="E24" s="99">
        <f>SUM(F24:K24)</f>
        <v>50000</v>
      </c>
      <c r="F24" s="29">
        <v>50000</v>
      </c>
      <c r="G24" s="29">
        <v>0</v>
      </c>
      <c r="H24" s="29">
        <v>0</v>
      </c>
      <c r="I24" s="29">
        <v>0</v>
      </c>
      <c r="J24" s="29">
        <v>0</v>
      </c>
      <c r="K24" s="116">
        <v>0</v>
      </c>
    </row>
    <row r="25" ht="27" customHeight="1" spans="1:11">
      <c r="A25" s="112">
        <v>20604</v>
      </c>
      <c r="B25" s="43"/>
      <c r="C25" s="44"/>
      <c r="D25" s="34" t="s">
        <v>113</v>
      </c>
      <c r="E25" s="99">
        <f>SUM(F25:K25)</f>
        <v>50000</v>
      </c>
      <c r="F25" s="29">
        <v>50000</v>
      </c>
      <c r="G25" s="29">
        <v>0</v>
      </c>
      <c r="H25" s="29">
        <v>0</v>
      </c>
      <c r="I25" s="29">
        <v>0</v>
      </c>
      <c r="J25" s="29">
        <v>0</v>
      </c>
      <c r="K25" s="116">
        <v>0</v>
      </c>
    </row>
    <row r="26" ht="27" customHeight="1" spans="1:11">
      <c r="A26" s="112">
        <v>2060403</v>
      </c>
      <c r="B26" s="43"/>
      <c r="C26" s="44"/>
      <c r="D26" s="34" t="s">
        <v>114</v>
      </c>
      <c r="E26" s="99">
        <f>SUM(F26:K26)</f>
        <v>550000</v>
      </c>
      <c r="F26" s="29">
        <v>50000</v>
      </c>
      <c r="G26" s="29">
        <v>0</v>
      </c>
      <c r="H26" s="29">
        <v>0</v>
      </c>
      <c r="I26" s="29">
        <v>0</v>
      </c>
      <c r="J26" s="29">
        <v>0</v>
      </c>
      <c r="K26" s="116">
        <v>500000</v>
      </c>
    </row>
    <row r="27" ht="27" customHeight="1" spans="1:11">
      <c r="A27" s="112">
        <v>208</v>
      </c>
      <c r="B27" s="43"/>
      <c r="C27" s="44"/>
      <c r="D27" s="34" t="s">
        <v>115</v>
      </c>
      <c r="E27" s="99">
        <f>SUM(F27:K27)</f>
        <v>2006504</v>
      </c>
      <c r="F27" s="29">
        <v>2006504</v>
      </c>
      <c r="G27" s="29">
        <v>0</v>
      </c>
      <c r="H27" s="29">
        <v>0</v>
      </c>
      <c r="I27" s="29">
        <v>0</v>
      </c>
      <c r="J27" s="29">
        <v>0</v>
      </c>
      <c r="K27" s="116">
        <v>0</v>
      </c>
    </row>
    <row r="28" ht="27" customHeight="1" spans="1:11">
      <c r="A28" s="112">
        <v>20805</v>
      </c>
      <c r="B28" s="43"/>
      <c r="C28" s="44"/>
      <c r="D28" s="34" t="s">
        <v>116</v>
      </c>
      <c r="E28" s="99">
        <f>SUM(F28:K28)</f>
        <v>163716</v>
      </c>
      <c r="F28" s="29">
        <v>163716</v>
      </c>
      <c r="G28" s="29">
        <v>0</v>
      </c>
      <c r="H28" s="29">
        <v>0</v>
      </c>
      <c r="I28" s="29">
        <v>0</v>
      </c>
      <c r="J28" s="29">
        <v>0</v>
      </c>
      <c r="K28" s="116">
        <v>0</v>
      </c>
    </row>
    <row r="29" ht="27" customHeight="1" spans="1:11">
      <c r="A29" s="112">
        <v>2080501</v>
      </c>
      <c r="B29" s="43"/>
      <c r="C29" s="44"/>
      <c r="D29" s="34" t="s">
        <v>117</v>
      </c>
      <c r="E29" s="99">
        <f>SUM(F29:K29)</f>
        <v>163716</v>
      </c>
      <c r="F29" s="29">
        <v>163716</v>
      </c>
      <c r="G29" s="29">
        <v>0</v>
      </c>
      <c r="H29" s="29">
        <v>0</v>
      </c>
      <c r="I29" s="29">
        <v>0</v>
      </c>
      <c r="J29" s="29">
        <v>0</v>
      </c>
      <c r="K29" s="116">
        <v>0</v>
      </c>
    </row>
    <row r="30" ht="27" customHeight="1" spans="1:11">
      <c r="A30" s="112">
        <v>20810</v>
      </c>
      <c r="B30" s="43"/>
      <c r="C30" s="44"/>
      <c r="D30" s="34" t="s">
        <v>118</v>
      </c>
      <c r="E30" s="99">
        <f>SUM(F30:K30)</f>
        <v>59760</v>
      </c>
      <c r="F30" s="29">
        <v>59760</v>
      </c>
      <c r="G30" s="29">
        <v>0</v>
      </c>
      <c r="H30" s="29">
        <v>0</v>
      </c>
      <c r="I30" s="29">
        <v>0</v>
      </c>
      <c r="J30" s="29">
        <v>0</v>
      </c>
      <c r="K30" s="116">
        <v>0</v>
      </c>
    </row>
    <row r="31" ht="27" customHeight="1" spans="1:11">
      <c r="A31" s="112">
        <v>2081001</v>
      </c>
      <c r="B31" s="43"/>
      <c r="C31" s="44"/>
      <c r="D31" s="34" t="s">
        <v>119</v>
      </c>
      <c r="E31" s="99">
        <f>SUM(F31:K31)</f>
        <v>53760</v>
      </c>
      <c r="F31" s="29">
        <v>53760</v>
      </c>
      <c r="G31" s="29">
        <v>0</v>
      </c>
      <c r="H31" s="29">
        <v>0</v>
      </c>
      <c r="I31" s="29">
        <v>0</v>
      </c>
      <c r="J31" s="29">
        <v>0</v>
      </c>
      <c r="K31" s="116">
        <v>0</v>
      </c>
    </row>
    <row r="32" ht="27" customHeight="1" spans="1:11">
      <c r="A32" s="112">
        <v>2081002</v>
      </c>
      <c r="B32" s="43"/>
      <c r="C32" s="44"/>
      <c r="D32" s="34" t="s">
        <v>120</v>
      </c>
      <c r="E32" s="99">
        <f>SUM(F32:K32)</f>
        <v>6000</v>
      </c>
      <c r="F32" s="29">
        <v>6000</v>
      </c>
      <c r="G32" s="29">
        <v>0</v>
      </c>
      <c r="H32" s="29">
        <v>0</v>
      </c>
      <c r="I32" s="29">
        <v>0</v>
      </c>
      <c r="J32" s="29">
        <v>0</v>
      </c>
      <c r="K32" s="116">
        <v>0</v>
      </c>
    </row>
    <row r="33" ht="27" customHeight="1" spans="1:11">
      <c r="A33" s="112">
        <v>20811</v>
      </c>
      <c r="B33" s="43"/>
      <c r="C33" s="44"/>
      <c r="D33" s="34" t="s">
        <v>121</v>
      </c>
      <c r="E33" s="99">
        <f>SUM(F33:K33)</f>
        <v>93600</v>
      </c>
      <c r="F33" s="29">
        <v>93600</v>
      </c>
      <c r="G33" s="29">
        <v>0</v>
      </c>
      <c r="H33" s="29">
        <v>0</v>
      </c>
      <c r="I33" s="29">
        <v>0</v>
      </c>
      <c r="J33" s="29">
        <v>0</v>
      </c>
      <c r="K33" s="116">
        <v>0</v>
      </c>
    </row>
    <row r="34" ht="27" customHeight="1" spans="1:11">
      <c r="A34" s="112">
        <v>2081199</v>
      </c>
      <c r="B34" s="43"/>
      <c r="C34" s="44"/>
      <c r="D34" s="34" t="s">
        <v>122</v>
      </c>
      <c r="E34" s="99">
        <f>SUM(F34:K34)</f>
        <v>93600</v>
      </c>
      <c r="F34" s="29">
        <v>93600</v>
      </c>
      <c r="G34" s="29">
        <v>0</v>
      </c>
      <c r="H34" s="29">
        <v>0</v>
      </c>
      <c r="I34" s="29">
        <v>0</v>
      </c>
      <c r="J34" s="29">
        <v>0</v>
      </c>
      <c r="K34" s="116">
        <v>0</v>
      </c>
    </row>
    <row r="35" ht="27" customHeight="1" spans="1:11">
      <c r="A35" s="112">
        <v>20815</v>
      </c>
      <c r="B35" s="43"/>
      <c r="C35" s="44"/>
      <c r="D35" s="34" t="s">
        <v>123</v>
      </c>
      <c r="E35" s="99">
        <f>SUM(F35:K35)</f>
        <v>200000</v>
      </c>
      <c r="F35" s="29">
        <v>200000</v>
      </c>
      <c r="G35" s="29">
        <v>0</v>
      </c>
      <c r="H35" s="29">
        <v>0</v>
      </c>
      <c r="I35" s="29">
        <v>0</v>
      </c>
      <c r="J35" s="29">
        <v>0</v>
      </c>
      <c r="K35" s="116">
        <v>0</v>
      </c>
    </row>
    <row r="36" ht="27" customHeight="1" spans="1:11">
      <c r="A36" s="112">
        <v>2081501</v>
      </c>
      <c r="B36" s="43"/>
      <c r="C36" s="44"/>
      <c r="D36" s="34" t="s">
        <v>124</v>
      </c>
      <c r="E36" s="99">
        <f>SUM(F36:K36)</f>
        <v>200000</v>
      </c>
      <c r="F36" s="29">
        <v>200000</v>
      </c>
      <c r="G36" s="29">
        <v>0</v>
      </c>
      <c r="H36" s="29">
        <v>0</v>
      </c>
      <c r="I36" s="29">
        <v>0</v>
      </c>
      <c r="J36" s="29">
        <v>0</v>
      </c>
      <c r="K36" s="116">
        <v>0</v>
      </c>
    </row>
    <row r="37" ht="27" customHeight="1" spans="1:11">
      <c r="A37" s="112">
        <v>20819</v>
      </c>
      <c r="B37" s="43"/>
      <c r="C37" s="44"/>
      <c r="D37" s="34" t="s">
        <v>125</v>
      </c>
      <c r="E37" s="99">
        <f>SUM(F37:K37)</f>
        <v>1355748</v>
      </c>
      <c r="F37" s="29">
        <v>1355748</v>
      </c>
      <c r="G37" s="29">
        <v>0</v>
      </c>
      <c r="H37" s="29">
        <v>0</v>
      </c>
      <c r="I37" s="29">
        <v>0</v>
      </c>
      <c r="J37" s="29">
        <v>0</v>
      </c>
      <c r="K37" s="116">
        <v>0</v>
      </c>
    </row>
    <row r="38" ht="27" customHeight="1" spans="1:11">
      <c r="A38" s="112">
        <v>2081902</v>
      </c>
      <c r="B38" s="43"/>
      <c r="C38" s="44"/>
      <c r="D38" s="34" t="s">
        <v>126</v>
      </c>
      <c r="E38" s="99">
        <f>SUM(F38:K38)</f>
        <v>1355748</v>
      </c>
      <c r="F38" s="29">
        <v>1355748</v>
      </c>
      <c r="G38" s="29">
        <v>0</v>
      </c>
      <c r="H38" s="29">
        <v>0</v>
      </c>
      <c r="I38" s="29">
        <v>0</v>
      </c>
      <c r="J38" s="29">
        <v>0</v>
      </c>
      <c r="K38" s="116">
        <v>0</v>
      </c>
    </row>
    <row r="39" ht="27" customHeight="1" spans="1:11">
      <c r="A39" s="112">
        <v>20821</v>
      </c>
      <c r="B39" s="43"/>
      <c r="C39" s="44"/>
      <c r="D39" s="34" t="s">
        <v>127</v>
      </c>
      <c r="E39" s="99">
        <f>SUM(F39:K39)</f>
        <v>133680</v>
      </c>
      <c r="F39" s="29">
        <v>133680</v>
      </c>
      <c r="G39" s="29">
        <v>0</v>
      </c>
      <c r="H39" s="29">
        <v>0</v>
      </c>
      <c r="I39" s="29">
        <v>0</v>
      </c>
      <c r="J39" s="29">
        <v>0</v>
      </c>
      <c r="K39" s="116">
        <v>0</v>
      </c>
    </row>
    <row r="40" ht="27" customHeight="1" spans="1:11">
      <c r="A40" s="112">
        <v>2082102</v>
      </c>
      <c r="B40" s="43"/>
      <c r="C40" s="44"/>
      <c r="D40" s="34" t="s">
        <v>128</v>
      </c>
      <c r="E40" s="99">
        <f>SUM(F40:K40)</f>
        <v>133680</v>
      </c>
      <c r="F40" s="29">
        <v>133680</v>
      </c>
      <c r="G40" s="29">
        <v>0</v>
      </c>
      <c r="H40" s="29">
        <v>0</v>
      </c>
      <c r="I40" s="29">
        <v>0</v>
      </c>
      <c r="J40" s="29">
        <v>0</v>
      </c>
      <c r="K40" s="116">
        <v>0</v>
      </c>
    </row>
    <row r="41" ht="27" customHeight="1" spans="1:11">
      <c r="A41" s="112">
        <v>210</v>
      </c>
      <c r="B41" s="43"/>
      <c r="C41" s="44"/>
      <c r="D41" s="34" t="s">
        <v>129</v>
      </c>
      <c r="E41" s="99">
        <f>SUM(F41:K41)</f>
        <v>708035.2</v>
      </c>
      <c r="F41" s="29">
        <v>708035.2</v>
      </c>
      <c r="G41" s="29">
        <v>0</v>
      </c>
      <c r="H41" s="29">
        <v>0</v>
      </c>
      <c r="I41" s="29">
        <v>0</v>
      </c>
      <c r="J41" s="29">
        <v>0</v>
      </c>
      <c r="K41" s="116">
        <v>0</v>
      </c>
    </row>
    <row r="42" ht="27" customHeight="1" spans="1:11">
      <c r="A42" s="112">
        <v>21005</v>
      </c>
      <c r="B42" s="43"/>
      <c r="C42" s="44"/>
      <c r="D42" s="34" t="s">
        <v>130</v>
      </c>
      <c r="E42" s="99">
        <f>SUM(F42:K42)</f>
        <v>190920</v>
      </c>
      <c r="F42" s="29">
        <v>190920</v>
      </c>
      <c r="G42" s="29">
        <v>0</v>
      </c>
      <c r="H42" s="29">
        <v>0</v>
      </c>
      <c r="I42" s="29">
        <v>0</v>
      </c>
      <c r="J42" s="29">
        <v>0</v>
      </c>
      <c r="K42" s="116">
        <v>0</v>
      </c>
    </row>
    <row r="43" ht="27" customHeight="1" spans="1:11">
      <c r="A43" s="112">
        <v>2100509</v>
      </c>
      <c r="B43" s="43"/>
      <c r="C43" s="44"/>
      <c r="D43" s="34" t="s">
        <v>131</v>
      </c>
      <c r="E43" s="99">
        <f>SUM(F43:K43)</f>
        <v>190920</v>
      </c>
      <c r="F43" s="29">
        <v>190920</v>
      </c>
      <c r="G43" s="29">
        <v>0</v>
      </c>
      <c r="H43" s="29">
        <v>0</v>
      </c>
      <c r="I43" s="29">
        <v>0</v>
      </c>
      <c r="J43" s="29">
        <v>0</v>
      </c>
      <c r="K43" s="116">
        <v>0</v>
      </c>
    </row>
    <row r="44" ht="27" customHeight="1" spans="1:11">
      <c r="A44" s="112">
        <v>21007</v>
      </c>
      <c r="B44" s="43"/>
      <c r="C44" s="44"/>
      <c r="D44" s="34" t="s">
        <v>132</v>
      </c>
      <c r="E44" s="99">
        <f>SUM(F44:K44)</f>
        <v>517115.2</v>
      </c>
      <c r="F44" s="29">
        <v>517115.2</v>
      </c>
      <c r="G44" s="29">
        <v>0</v>
      </c>
      <c r="H44" s="29">
        <v>0</v>
      </c>
      <c r="I44" s="29">
        <v>0</v>
      </c>
      <c r="J44" s="29">
        <v>0</v>
      </c>
      <c r="K44" s="116">
        <v>0</v>
      </c>
    </row>
    <row r="45" ht="27" customHeight="1" spans="1:11">
      <c r="A45" s="112">
        <v>2100799</v>
      </c>
      <c r="B45" s="43"/>
      <c r="C45" s="44"/>
      <c r="D45" s="34" t="s">
        <v>133</v>
      </c>
      <c r="E45" s="99">
        <f>SUM(F45:K45)</f>
        <v>517115.2</v>
      </c>
      <c r="F45" s="29">
        <v>517115.2</v>
      </c>
      <c r="G45" s="29">
        <v>0</v>
      </c>
      <c r="H45" s="29">
        <v>0</v>
      </c>
      <c r="I45" s="29">
        <v>0</v>
      </c>
      <c r="J45" s="29">
        <v>0</v>
      </c>
      <c r="K45" s="116">
        <v>0</v>
      </c>
    </row>
    <row r="46" ht="27" customHeight="1" spans="1:11">
      <c r="A46" s="112">
        <v>211</v>
      </c>
      <c r="B46" s="43"/>
      <c r="C46" s="44"/>
      <c r="D46" s="34" t="s">
        <v>134</v>
      </c>
      <c r="E46" s="99">
        <f>SUM(F46:K46)</f>
        <v>859870.5</v>
      </c>
      <c r="F46" s="29">
        <v>859870.5</v>
      </c>
      <c r="G46" s="29">
        <v>0</v>
      </c>
      <c r="H46" s="29">
        <v>0</v>
      </c>
      <c r="I46" s="29">
        <v>0</v>
      </c>
      <c r="J46" s="29">
        <v>0</v>
      </c>
      <c r="K46" s="116">
        <v>0</v>
      </c>
    </row>
    <row r="47" ht="27" customHeight="1" spans="1:11">
      <c r="A47" s="112">
        <v>21106</v>
      </c>
      <c r="B47" s="43"/>
      <c r="C47" s="44"/>
      <c r="D47" s="34" t="s">
        <v>135</v>
      </c>
      <c r="E47" s="99">
        <f>SUM(F47:K47)</f>
        <v>859870.5</v>
      </c>
      <c r="F47" s="29">
        <v>859870.5</v>
      </c>
      <c r="G47" s="29">
        <v>0</v>
      </c>
      <c r="H47" s="29">
        <v>0</v>
      </c>
      <c r="I47" s="29">
        <v>0</v>
      </c>
      <c r="J47" s="29">
        <v>0</v>
      </c>
      <c r="K47" s="116">
        <v>0</v>
      </c>
    </row>
    <row r="48" ht="27" customHeight="1" spans="1:11">
      <c r="A48" s="112">
        <v>2110602</v>
      </c>
      <c r="B48" s="43"/>
      <c r="C48" s="44"/>
      <c r="D48" s="34" t="s">
        <v>136</v>
      </c>
      <c r="E48" s="99">
        <f>SUM(F48:K48)</f>
        <v>859870.5</v>
      </c>
      <c r="F48" s="29">
        <v>859870.5</v>
      </c>
      <c r="G48" s="29">
        <v>0</v>
      </c>
      <c r="H48" s="29">
        <v>0</v>
      </c>
      <c r="I48" s="29">
        <v>0</v>
      </c>
      <c r="J48" s="29">
        <v>0</v>
      </c>
      <c r="K48" s="116">
        <v>0</v>
      </c>
    </row>
    <row r="49" ht="27" customHeight="1" spans="1:11">
      <c r="A49" s="112">
        <v>212</v>
      </c>
      <c r="B49" s="43"/>
      <c r="C49" s="44"/>
      <c r="D49" s="34" t="s">
        <v>137</v>
      </c>
      <c r="E49" s="99">
        <f>SUM(F49:K49)</f>
        <v>3711803.6</v>
      </c>
      <c r="F49" s="29">
        <v>3711803.6</v>
      </c>
      <c r="G49" s="29">
        <v>0</v>
      </c>
      <c r="H49" s="29">
        <v>0</v>
      </c>
      <c r="I49" s="29">
        <v>0</v>
      </c>
      <c r="J49" s="29">
        <v>0</v>
      </c>
      <c r="K49" s="116">
        <v>0</v>
      </c>
    </row>
    <row r="50" ht="27" customHeight="1" spans="1:11">
      <c r="A50" s="112">
        <v>21203</v>
      </c>
      <c r="B50" s="43"/>
      <c r="C50" s="44"/>
      <c r="D50" s="34" t="s">
        <v>138</v>
      </c>
      <c r="E50" s="99">
        <f t="shared" ref="E50:E73" si="5">SUM(F50:K50)</f>
        <v>200000</v>
      </c>
      <c r="F50" s="29">
        <v>200000</v>
      </c>
      <c r="G50" s="29">
        <v>0</v>
      </c>
      <c r="H50" s="29">
        <v>0</v>
      </c>
      <c r="I50" s="29">
        <v>0</v>
      </c>
      <c r="J50" s="29">
        <v>0</v>
      </c>
      <c r="K50" s="116">
        <v>0</v>
      </c>
    </row>
    <row r="51" ht="27" customHeight="1" spans="1:11">
      <c r="A51" s="112">
        <v>2120399</v>
      </c>
      <c r="B51" s="43"/>
      <c r="C51" s="44"/>
      <c r="D51" s="34" t="s">
        <v>139</v>
      </c>
      <c r="E51" s="99">
        <f>SUM(F51:K51)</f>
        <v>200000</v>
      </c>
      <c r="F51" s="29">
        <v>200000</v>
      </c>
      <c r="G51" s="29">
        <v>0</v>
      </c>
      <c r="H51" s="29">
        <v>0</v>
      </c>
      <c r="I51" s="29">
        <v>0</v>
      </c>
      <c r="J51" s="29">
        <v>0</v>
      </c>
      <c r="K51" s="116">
        <v>0</v>
      </c>
    </row>
    <row r="52" ht="27" customHeight="1" spans="1:11">
      <c r="A52" s="112">
        <v>21208</v>
      </c>
      <c r="B52" s="43"/>
      <c r="C52" s="44"/>
      <c r="D52" s="34" t="s">
        <v>140</v>
      </c>
      <c r="E52" s="99">
        <f>SUM(F52:K52)</f>
        <v>3511803.6</v>
      </c>
      <c r="F52" s="29">
        <v>3511803.6</v>
      </c>
      <c r="G52" s="29">
        <v>0</v>
      </c>
      <c r="H52" s="29">
        <v>0</v>
      </c>
      <c r="I52" s="29">
        <v>0</v>
      </c>
      <c r="J52" s="29">
        <v>0</v>
      </c>
      <c r="K52" s="116">
        <v>0</v>
      </c>
    </row>
    <row r="53" ht="27" customHeight="1" spans="1:11">
      <c r="A53" s="112">
        <v>2120801</v>
      </c>
      <c r="B53" s="43"/>
      <c r="C53" s="44"/>
      <c r="D53" s="34" t="s">
        <v>141</v>
      </c>
      <c r="E53" s="99">
        <f>SUM(F53:K53)</f>
        <v>3511803.6</v>
      </c>
      <c r="F53" s="29">
        <v>3511803.6</v>
      </c>
      <c r="G53" s="29">
        <v>0</v>
      </c>
      <c r="H53" s="29">
        <v>0</v>
      </c>
      <c r="I53" s="29">
        <v>0</v>
      </c>
      <c r="J53" s="29">
        <v>0</v>
      </c>
      <c r="K53" s="116">
        <v>0</v>
      </c>
    </row>
    <row r="54" ht="27" customHeight="1" spans="1:11">
      <c r="A54" s="112">
        <v>213</v>
      </c>
      <c r="B54" s="43"/>
      <c r="C54" s="44"/>
      <c r="D54" s="34" t="s">
        <v>142</v>
      </c>
      <c r="E54" s="99">
        <f>SUM(F54:K54)</f>
        <v>3025704.18</v>
      </c>
      <c r="F54" s="29">
        <v>3025704.18</v>
      </c>
      <c r="G54" s="29">
        <v>0</v>
      </c>
      <c r="H54" s="29">
        <v>0</v>
      </c>
      <c r="I54" s="29">
        <v>0</v>
      </c>
      <c r="J54" s="29">
        <v>0</v>
      </c>
      <c r="K54" s="116">
        <v>0</v>
      </c>
    </row>
    <row r="55" ht="27" customHeight="1" spans="1:11">
      <c r="A55" s="112">
        <v>21301</v>
      </c>
      <c r="B55" s="43"/>
      <c r="C55" s="44"/>
      <c r="D55" s="34" t="s">
        <v>143</v>
      </c>
      <c r="E55" s="99">
        <f>SUM(F55:K55)</f>
        <v>1528451</v>
      </c>
      <c r="F55" s="29">
        <v>1528451</v>
      </c>
      <c r="G55" s="29">
        <v>0</v>
      </c>
      <c r="H55" s="29">
        <v>0</v>
      </c>
      <c r="I55" s="29">
        <v>0</v>
      </c>
      <c r="J55" s="29">
        <v>0</v>
      </c>
      <c r="K55" s="116">
        <v>0</v>
      </c>
    </row>
    <row r="56" ht="27" customHeight="1" spans="1:11">
      <c r="A56" s="112">
        <v>2130104</v>
      </c>
      <c r="B56" s="43"/>
      <c r="C56" s="44"/>
      <c r="D56" s="34" t="s">
        <v>144</v>
      </c>
      <c r="E56" s="99">
        <f>SUM(F56:K56)</f>
        <v>525756</v>
      </c>
      <c r="F56" s="29">
        <v>525756</v>
      </c>
      <c r="G56" s="29">
        <v>0</v>
      </c>
      <c r="H56" s="29">
        <v>0</v>
      </c>
      <c r="I56" s="29">
        <v>0</v>
      </c>
      <c r="J56" s="29">
        <v>0</v>
      </c>
      <c r="K56" s="116">
        <v>0</v>
      </c>
    </row>
    <row r="57" ht="27" customHeight="1" spans="1:11">
      <c r="A57" s="112">
        <v>2130122</v>
      </c>
      <c r="B57" s="43"/>
      <c r="C57" s="44"/>
      <c r="D57" s="34" t="s">
        <v>145</v>
      </c>
      <c r="E57" s="99">
        <f>SUM(F57:K57)</f>
        <v>192770</v>
      </c>
      <c r="F57" s="29">
        <v>192770</v>
      </c>
      <c r="G57" s="29">
        <v>0</v>
      </c>
      <c r="H57" s="29">
        <v>0</v>
      </c>
      <c r="I57" s="29">
        <v>0</v>
      </c>
      <c r="J57" s="29">
        <v>0</v>
      </c>
      <c r="K57" s="116">
        <v>0</v>
      </c>
    </row>
    <row r="58" ht="27" customHeight="1" spans="1:11">
      <c r="A58" s="112">
        <v>2130135</v>
      </c>
      <c r="B58" s="43"/>
      <c r="C58" s="44"/>
      <c r="D58" s="34" t="s">
        <v>146</v>
      </c>
      <c r="E58" s="99">
        <f>SUM(F58:K58)</f>
        <v>809925</v>
      </c>
      <c r="F58" s="29">
        <v>809925</v>
      </c>
      <c r="G58" s="29">
        <v>0</v>
      </c>
      <c r="H58" s="29">
        <v>0</v>
      </c>
      <c r="I58" s="29">
        <v>0</v>
      </c>
      <c r="J58" s="29">
        <v>0</v>
      </c>
      <c r="K58" s="116">
        <v>0</v>
      </c>
    </row>
    <row r="59" ht="27" customHeight="1" spans="1:11">
      <c r="A59" s="112">
        <v>21302</v>
      </c>
      <c r="B59" s="43"/>
      <c r="C59" s="44"/>
      <c r="D59" s="34" t="s">
        <v>147</v>
      </c>
      <c r="E59" s="99">
        <f>SUM(F59:K59)</f>
        <v>238653.18</v>
      </c>
      <c r="F59" s="29">
        <v>238653.18</v>
      </c>
      <c r="G59" s="29">
        <v>0</v>
      </c>
      <c r="H59" s="29">
        <v>0</v>
      </c>
      <c r="I59" s="29">
        <v>0</v>
      </c>
      <c r="J59" s="29">
        <v>0</v>
      </c>
      <c r="K59" s="116">
        <v>0</v>
      </c>
    </row>
    <row r="60" ht="27" customHeight="1" spans="1:11">
      <c r="A60" s="112">
        <v>2130209</v>
      </c>
      <c r="B60" s="43"/>
      <c r="C60" s="44"/>
      <c r="D60" s="34" t="s">
        <v>148</v>
      </c>
      <c r="E60" s="99">
        <f>SUM(F60:K60)</f>
        <v>238653.18</v>
      </c>
      <c r="F60" s="29">
        <v>238653.18</v>
      </c>
      <c r="G60" s="29">
        <v>0</v>
      </c>
      <c r="H60" s="29">
        <v>0</v>
      </c>
      <c r="I60" s="29">
        <v>0</v>
      </c>
      <c r="J60" s="29">
        <v>0</v>
      </c>
      <c r="K60" s="116">
        <v>0</v>
      </c>
    </row>
    <row r="61" ht="27" customHeight="1" spans="1:11">
      <c r="A61" s="112">
        <v>21305</v>
      </c>
      <c r="B61" s="43"/>
      <c r="C61" s="44"/>
      <c r="D61" s="34" t="s">
        <v>149</v>
      </c>
      <c r="E61" s="99">
        <f>SUM(F61:K61)</f>
        <v>1000000</v>
      </c>
      <c r="F61" s="29">
        <v>1000000</v>
      </c>
      <c r="G61" s="29">
        <v>0</v>
      </c>
      <c r="H61" s="29">
        <v>0</v>
      </c>
      <c r="I61" s="29">
        <v>0</v>
      </c>
      <c r="J61" s="29">
        <v>0</v>
      </c>
      <c r="K61" s="116">
        <v>0</v>
      </c>
    </row>
    <row r="62" ht="27" customHeight="1" spans="1:11">
      <c r="A62" s="112">
        <v>2130504</v>
      </c>
      <c r="B62" s="43"/>
      <c r="C62" s="44"/>
      <c r="D62" s="34" t="s">
        <v>150</v>
      </c>
      <c r="E62" s="99">
        <f>SUM(F62:K62)</f>
        <v>1000000</v>
      </c>
      <c r="F62" s="29">
        <v>1000000</v>
      </c>
      <c r="G62" s="29">
        <v>0</v>
      </c>
      <c r="H62" s="29">
        <v>0</v>
      </c>
      <c r="I62" s="29">
        <v>0</v>
      </c>
      <c r="J62" s="29">
        <v>0</v>
      </c>
      <c r="K62" s="116">
        <v>0</v>
      </c>
    </row>
    <row r="63" ht="27" customHeight="1" spans="1:11">
      <c r="A63" s="112">
        <v>21307</v>
      </c>
      <c r="B63" s="43"/>
      <c r="C63" s="44"/>
      <c r="D63" s="34" t="s">
        <v>151</v>
      </c>
      <c r="E63" s="99">
        <f>SUM(F63:K63)</f>
        <v>258600</v>
      </c>
      <c r="F63" s="29">
        <v>258600</v>
      </c>
      <c r="G63" s="29">
        <v>0</v>
      </c>
      <c r="H63" s="29">
        <v>0</v>
      </c>
      <c r="I63" s="29">
        <v>0</v>
      </c>
      <c r="J63" s="29">
        <v>0</v>
      </c>
      <c r="K63" s="116">
        <v>0</v>
      </c>
    </row>
    <row r="64" ht="27" customHeight="1" spans="1:11">
      <c r="A64" s="112">
        <v>2130705</v>
      </c>
      <c r="B64" s="43"/>
      <c r="C64" s="44"/>
      <c r="D64" s="34" t="s">
        <v>152</v>
      </c>
      <c r="E64" s="99">
        <f>SUM(F64:K64)</f>
        <v>258600</v>
      </c>
      <c r="F64" s="29">
        <v>258600</v>
      </c>
      <c r="G64" s="29">
        <v>0</v>
      </c>
      <c r="H64" s="29">
        <v>0</v>
      </c>
      <c r="I64" s="29">
        <v>0</v>
      </c>
      <c r="J64" s="29">
        <v>0</v>
      </c>
      <c r="K64" s="116">
        <v>0</v>
      </c>
    </row>
    <row r="65" ht="27" customHeight="1" spans="1:11">
      <c r="A65" s="112">
        <v>216</v>
      </c>
      <c r="B65" s="43"/>
      <c r="C65" s="44"/>
      <c r="D65" s="34" t="s">
        <v>153</v>
      </c>
      <c r="E65" s="99">
        <f>SUM(F65:K65)</f>
        <v>1000000</v>
      </c>
      <c r="F65" s="29">
        <v>1000000</v>
      </c>
      <c r="G65" s="29">
        <v>0</v>
      </c>
      <c r="H65" s="29">
        <v>0</v>
      </c>
      <c r="I65" s="29">
        <v>0</v>
      </c>
      <c r="J65" s="29">
        <v>0</v>
      </c>
      <c r="K65" s="116">
        <v>0</v>
      </c>
    </row>
    <row r="66" ht="27" customHeight="1" spans="1:11">
      <c r="A66" s="112">
        <v>21605</v>
      </c>
      <c r="B66" s="43"/>
      <c r="C66" s="44"/>
      <c r="D66" s="34" t="s">
        <v>154</v>
      </c>
      <c r="E66" s="99">
        <f>SUM(F66:K66)</f>
        <v>1000000</v>
      </c>
      <c r="F66" s="29">
        <v>1000000</v>
      </c>
      <c r="G66" s="29">
        <v>0</v>
      </c>
      <c r="H66" s="29">
        <v>0</v>
      </c>
      <c r="I66" s="29">
        <v>0</v>
      </c>
      <c r="J66" s="29">
        <v>0</v>
      </c>
      <c r="K66" s="116">
        <v>0</v>
      </c>
    </row>
    <row r="67" ht="27" customHeight="1" spans="1:11">
      <c r="A67" s="112">
        <v>2160599</v>
      </c>
      <c r="B67" s="43"/>
      <c r="C67" s="44"/>
      <c r="D67" s="34" t="s">
        <v>155</v>
      </c>
      <c r="E67" s="99">
        <f>SUM(F67:K67)</f>
        <v>1000000</v>
      </c>
      <c r="F67" s="29">
        <v>1000000</v>
      </c>
      <c r="G67" s="29">
        <v>0</v>
      </c>
      <c r="H67" s="29">
        <v>0</v>
      </c>
      <c r="I67" s="29">
        <v>0</v>
      </c>
      <c r="J67" s="29">
        <v>0</v>
      </c>
      <c r="K67" s="116">
        <v>0</v>
      </c>
    </row>
    <row r="68" ht="27" customHeight="1" spans="1:11">
      <c r="A68" s="112">
        <v>221</v>
      </c>
      <c r="B68" s="43"/>
      <c r="C68" s="44"/>
      <c r="D68" s="34" t="s">
        <v>156</v>
      </c>
      <c r="E68" s="99">
        <f>SUM(F68:K68)</f>
        <v>373000</v>
      </c>
      <c r="F68" s="29">
        <v>373000</v>
      </c>
      <c r="G68" s="29">
        <v>0</v>
      </c>
      <c r="H68" s="29">
        <v>0</v>
      </c>
      <c r="I68" s="29">
        <v>0</v>
      </c>
      <c r="J68" s="29">
        <v>0</v>
      </c>
      <c r="K68" s="116">
        <v>0</v>
      </c>
    </row>
    <row r="69" ht="27" customHeight="1" spans="1:11">
      <c r="A69" s="112">
        <v>22101</v>
      </c>
      <c r="B69" s="43"/>
      <c r="C69" s="44"/>
      <c r="D69" s="34" t="s">
        <v>157</v>
      </c>
      <c r="E69" s="99">
        <f>SUM(F69:K69)</f>
        <v>373000</v>
      </c>
      <c r="F69" s="29">
        <v>373000</v>
      </c>
      <c r="G69" s="29">
        <v>0</v>
      </c>
      <c r="H69" s="29">
        <v>0</v>
      </c>
      <c r="I69" s="29">
        <v>0</v>
      </c>
      <c r="J69" s="29">
        <v>0</v>
      </c>
      <c r="K69" s="116">
        <v>0</v>
      </c>
    </row>
    <row r="70" ht="27" customHeight="1" spans="1:11">
      <c r="A70" s="112">
        <v>2210105</v>
      </c>
      <c r="B70" s="43"/>
      <c r="C70" s="44"/>
      <c r="D70" s="34" t="s">
        <v>158</v>
      </c>
      <c r="E70" s="99">
        <f>SUM(F70:K70)</f>
        <v>373000</v>
      </c>
      <c r="F70" s="29">
        <v>373000</v>
      </c>
      <c r="G70" s="29">
        <v>0</v>
      </c>
      <c r="H70" s="29">
        <v>0</v>
      </c>
      <c r="I70" s="29">
        <v>0</v>
      </c>
      <c r="J70" s="29">
        <v>0</v>
      </c>
      <c r="K70" s="116">
        <v>0</v>
      </c>
    </row>
    <row r="71" ht="27" customHeight="1" spans="1:11">
      <c r="A71" s="112">
        <v>229</v>
      </c>
      <c r="B71" s="43"/>
      <c r="C71" s="44"/>
      <c r="D71" s="34" t="s">
        <v>159</v>
      </c>
      <c r="E71" s="99">
        <f>SUM(F71:K71)</f>
        <v>52593</v>
      </c>
      <c r="F71" s="29">
        <v>52593</v>
      </c>
      <c r="G71" s="29">
        <v>0</v>
      </c>
      <c r="H71" s="29">
        <v>0</v>
      </c>
      <c r="I71" s="29">
        <v>0</v>
      </c>
      <c r="J71" s="29">
        <v>0</v>
      </c>
      <c r="K71" s="116">
        <v>0</v>
      </c>
    </row>
    <row r="72" ht="27" customHeight="1" spans="1:11">
      <c r="A72" s="112">
        <v>22960</v>
      </c>
      <c r="B72" s="43"/>
      <c r="C72" s="44"/>
      <c r="D72" s="34" t="s">
        <v>160</v>
      </c>
      <c r="E72" s="99">
        <f>SUM(F72:K72)</f>
        <v>52593</v>
      </c>
      <c r="F72" s="29">
        <v>52593</v>
      </c>
      <c r="G72" s="29">
        <v>0</v>
      </c>
      <c r="H72" s="29">
        <v>0</v>
      </c>
      <c r="I72" s="29">
        <v>0</v>
      </c>
      <c r="J72" s="29">
        <v>0</v>
      </c>
      <c r="K72" s="116">
        <v>0</v>
      </c>
    </row>
    <row r="73" ht="27" customHeight="1" spans="1:11">
      <c r="A73" s="112">
        <v>2296013</v>
      </c>
      <c r="B73" s="43"/>
      <c r="C73" s="44"/>
      <c r="D73" s="34" t="s">
        <v>161</v>
      </c>
      <c r="E73" s="99">
        <f>SUM(F73:K73)</f>
        <v>52593</v>
      </c>
      <c r="F73" s="29">
        <v>52593</v>
      </c>
      <c r="G73" s="29">
        <v>0</v>
      </c>
      <c r="H73" s="29">
        <v>0</v>
      </c>
      <c r="I73" s="29">
        <v>0</v>
      </c>
      <c r="J73" s="29">
        <v>0</v>
      </c>
      <c r="K73" s="116">
        <v>0</v>
      </c>
    </row>
  </sheetData>
  <mergeCells count="79">
    <mergeCell ref="A1:K1"/>
    <mergeCell ref="A2:K2"/>
    <mergeCell ref="A4:E4"/>
    <mergeCell ref="A5:D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9:A10"/>
    <mergeCell ref="B9:B10"/>
    <mergeCell ref="C9:C10"/>
    <mergeCell ref="D6:D8"/>
    <mergeCell ref="E5:E8"/>
    <mergeCell ref="F5:F8"/>
    <mergeCell ref="G5:G8"/>
    <mergeCell ref="H5:H8"/>
    <mergeCell ref="I5:I8"/>
    <mergeCell ref="J5:J8"/>
    <mergeCell ref="K5:K8"/>
    <mergeCell ref="A6:C8"/>
  </mergeCells>
  <printOptions horizontalCentered="1"/>
  <pageMargins left="0.393055555555556" right="0.393055555555556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7"/>
  <sheetViews>
    <sheetView workbookViewId="0">
      <selection activeCell="K11" sqref="K11:M55"/>
    </sheetView>
  </sheetViews>
  <sheetFormatPr defaultColWidth="9.14285714285714" defaultRowHeight="12.75"/>
  <cols>
    <col min="1" max="1" width="2.57142857142857" style="23" customWidth="1"/>
    <col min="2" max="3" width="2.85714285714286" style="23" customWidth="1"/>
    <col min="4" max="4" width="24.5714285714286" style="23" customWidth="1"/>
    <col min="5" max="5" width="13.1428571428571" style="23" customWidth="1"/>
    <col min="6" max="6" width="12.7142857142857" style="23" customWidth="1"/>
    <col min="7" max="7" width="11.2857142857143" style="23" customWidth="1"/>
    <col min="8" max="9" width="8.28571428571429" style="23" customWidth="1"/>
    <col min="10" max="10" width="7.85714285714286" style="23" customWidth="1"/>
    <col min="11" max="16384" width="9.14285714285714" style="23"/>
  </cols>
  <sheetData>
    <row r="1" s="22" customFormat="1" ht="17.25" customHeight="1" spans="1:10">
      <c r="A1" s="97" t="s">
        <v>162</v>
      </c>
      <c r="B1" s="97"/>
      <c r="C1" s="97"/>
      <c r="D1" s="97"/>
      <c r="E1" s="97"/>
      <c r="F1" s="97"/>
      <c r="G1" s="97"/>
      <c r="H1" s="97"/>
      <c r="I1" s="97"/>
      <c r="J1" s="97"/>
    </row>
    <row r="2" ht="28.5" spans="1:10">
      <c r="A2" s="3" t="s">
        <v>163</v>
      </c>
      <c r="B2"/>
      <c r="C2"/>
      <c r="D2"/>
      <c r="E2"/>
      <c r="F2"/>
      <c r="G2"/>
      <c r="H2"/>
      <c r="I2"/>
      <c r="J2"/>
    </row>
    <row r="3" spans="10:10">
      <c r="J3" s="15"/>
    </row>
    <row r="4" spans="1:10">
      <c r="A4" s="26" t="s">
        <v>23</v>
      </c>
      <c r="B4" s="26"/>
      <c r="C4" s="26"/>
      <c r="D4" s="26"/>
      <c r="E4" s="26"/>
      <c r="F4" s="37"/>
      <c r="J4" s="15" t="s">
        <v>24</v>
      </c>
    </row>
    <row r="5" ht="24" customHeight="1" spans="1:10">
      <c r="A5" s="30" t="s">
        <v>28</v>
      </c>
      <c r="B5" s="30" t="s">
        <v>26</v>
      </c>
      <c r="C5" s="30" t="s">
        <v>26</v>
      </c>
      <c r="D5" s="30" t="s">
        <v>26</v>
      </c>
      <c r="E5" s="27" t="s">
        <v>164</v>
      </c>
      <c r="F5" s="27" t="s">
        <v>165</v>
      </c>
      <c r="G5" s="27" t="s">
        <v>166</v>
      </c>
      <c r="H5" s="27" t="s">
        <v>167</v>
      </c>
      <c r="I5" s="27" t="s">
        <v>168</v>
      </c>
      <c r="J5" s="27" t="s">
        <v>169</v>
      </c>
    </row>
    <row r="6" ht="15.4" customHeight="1" spans="1:10">
      <c r="A6" s="27" t="s">
        <v>84</v>
      </c>
      <c r="B6" s="27" t="s">
        <v>26</v>
      </c>
      <c r="C6" s="27" t="s">
        <v>26</v>
      </c>
      <c r="D6" s="30" t="s">
        <v>85</v>
      </c>
      <c r="E6" s="27" t="s">
        <v>26</v>
      </c>
      <c r="F6" s="27" t="s">
        <v>26</v>
      </c>
      <c r="G6" s="27" t="s">
        <v>26</v>
      </c>
      <c r="H6" s="27" t="s">
        <v>26</v>
      </c>
      <c r="I6" s="27" t="s">
        <v>26</v>
      </c>
      <c r="J6" s="27" t="s">
        <v>26</v>
      </c>
    </row>
    <row r="7" ht="15.4" customHeight="1" spans="1:10">
      <c r="A7" s="27" t="s">
        <v>26</v>
      </c>
      <c r="B7" s="27" t="s">
        <v>26</v>
      </c>
      <c r="C7" s="27" t="s">
        <v>26</v>
      </c>
      <c r="D7" s="30" t="s">
        <v>26</v>
      </c>
      <c r="E7" s="27" t="s">
        <v>26</v>
      </c>
      <c r="F7" s="27" t="s">
        <v>26</v>
      </c>
      <c r="G7" s="27" t="s">
        <v>26</v>
      </c>
      <c r="H7" s="27" t="s">
        <v>26</v>
      </c>
      <c r="I7" s="27" t="s">
        <v>26</v>
      </c>
      <c r="J7" s="27" t="s">
        <v>26</v>
      </c>
    </row>
    <row r="8" ht="15.4" customHeight="1" spans="1:10">
      <c r="A8" s="27" t="s">
        <v>26</v>
      </c>
      <c r="B8" s="27" t="s">
        <v>26</v>
      </c>
      <c r="C8" s="27" t="s">
        <v>26</v>
      </c>
      <c r="D8" s="30" t="s">
        <v>26</v>
      </c>
      <c r="E8" s="27" t="s">
        <v>26</v>
      </c>
      <c r="F8" s="27" t="s">
        <v>26</v>
      </c>
      <c r="G8" s="27" t="s">
        <v>26</v>
      </c>
      <c r="H8" s="27" t="s">
        <v>26</v>
      </c>
      <c r="I8" s="27" t="s">
        <v>26</v>
      </c>
      <c r="J8" s="27" t="s">
        <v>26</v>
      </c>
    </row>
    <row r="9" ht="27" customHeight="1" spans="1:10">
      <c r="A9" s="30" t="s">
        <v>87</v>
      </c>
      <c r="B9" s="30" t="s">
        <v>88</v>
      </c>
      <c r="C9" s="30" t="s">
        <v>89</v>
      </c>
      <c r="D9" s="30" t="s">
        <v>90</v>
      </c>
      <c r="E9" s="27" t="s">
        <v>91</v>
      </c>
      <c r="F9" s="27" t="s">
        <v>92</v>
      </c>
      <c r="G9" s="27" t="s">
        <v>93</v>
      </c>
      <c r="H9" s="27" t="s">
        <v>94</v>
      </c>
      <c r="I9" s="27" t="s">
        <v>95</v>
      </c>
      <c r="J9" s="27" t="s">
        <v>96</v>
      </c>
    </row>
    <row r="10" ht="27" customHeight="1" spans="1:10">
      <c r="A10" s="30" t="s">
        <v>26</v>
      </c>
      <c r="B10" s="30" t="s">
        <v>26</v>
      </c>
      <c r="C10" s="30" t="s">
        <v>26</v>
      </c>
      <c r="D10" s="98" t="s">
        <v>98</v>
      </c>
      <c r="E10" s="99">
        <f t="shared" ref="E10:E13" si="0">SUM(F10:J10)</f>
        <v>15639586.22</v>
      </c>
      <c r="F10" s="82">
        <v>9731589.62</v>
      </c>
      <c r="G10" s="82">
        <v>5907996.6</v>
      </c>
      <c r="H10" s="99">
        <f t="shared" ref="H10:J10" si="1">SUM(H11:H73)</f>
        <v>0</v>
      </c>
      <c r="I10" s="99">
        <f>SUM(I11:I73)</f>
        <v>0</v>
      </c>
      <c r="J10" s="99">
        <f>SUM(J11:J73)</f>
        <v>0</v>
      </c>
    </row>
    <row r="11" ht="27" customHeight="1" spans="1:10">
      <c r="A11" s="100">
        <v>201</v>
      </c>
      <c r="B11" s="100"/>
      <c r="C11" s="100"/>
      <c r="D11" s="76" t="s">
        <v>99</v>
      </c>
      <c r="E11" s="99">
        <f>SUM(F11:J11)</f>
        <v>3848475.74</v>
      </c>
      <c r="F11" s="82">
        <v>3758475.74</v>
      </c>
      <c r="G11" s="82">
        <v>90000</v>
      </c>
      <c r="H11" s="82">
        <v>0</v>
      </c>
      <c r="I11" s="82">
        <v>0</v>
      </c>
      <c r="J11" s="82">
        <v>0</v>
      </c>
    </row>
    <row r="12" ht="27" customHeight="1" spans="1:10">
      <c r="A12" s="100">
        <v>20101</v>
      </c>
      <c r="B12" s="100"/>
      <c r="C12" s="100"/>
      <c r="D12" s="76" t="s">
        <v>100</v>
      </c>
      <c r="E12" s="99">
        <f>SUM(F12:J12)</f>
        <v>5000</v>
      </c>
      <c r="F12" s="82">
        <v>5000</v>
      </c>
      <c r="G12" s="82"/>
      <c r="H12" s="82">
        <v>0</v>
      </c>
      <c r="I12" s="82">
        <v>0</v>
      </c>
      <c r="J12" s="82">
        <v>0</v>
      </c>
    </row>
    <row r="13" ht="27" customHeight="1" spans="1:10">
      <c r="A13" s="100">
        <v>2010199</v>
      </c>
      <c r="B13" s="100"/>
      <c r="C13" s="100"/>
      <c r="D13" s="76" t="s">
        <v>101</v>
      </c>
      <c r="E13" s="99">
        <f>SUM(F13:J13)</f>
        <v>5000</v>
      </c>
      <c r="F13" s="82">
        <v>5000</v>
      </c>
      <c r="G13" s="82"/>
      <c r="H13" s="82">
        <v>0</v>
      </c>
      <c r="I13" s="82">
        <v>0</v>
      </c>
      <c r="J13" s="82">
        <v>0</v>
      </c>
    </row>
    <row r="14" ht="27" customHeight="1" spans="1:10">
      <c r="A14" s="100">
        <v>20103</v>
      </c>
      <c r="B14" s="100"/>
      <c r="C14" s="100"/>
      <c r="D14" s="76" t="s">
        <v>102</v>
      </c>
      <c r="E14" s="99">
        <f t="shared" ref="E14" si="2">SUM(F14:J14)</f>
        <v>3397955.2</v>
      </c>
      <c r="F14" s="82">
        <v>3397955.2</v>
      </c>
      <c r="G14" s="82"/>
      <c r="H14" s="82">
        <v>0</v>
      </c>
      <c r="I14" s="82">
        <v>0</v>
      </c>
      <c r="J14" s="82">
        <v>0</v>
      </c>
    </row>
    <row r="15" ht="27" customHeight="1" spans="1:10">
      <c r="A15" s="100">
        <v>2010301</v>
      </c>
      <c r="B15" s="100"/>
      <c r="C15" s="100"/>
      <c r="D15" s="76" t="s">
        <v>103</v>
      </c>
      <c r="E15" s="99">
        <f t="shared" ref="E15:E45" si="3">SUM(F15:J15)</f>
        <v>2151662.54</v>
      </c>
      <c r="F15" s="82">
        <v>2151662.54</v>
      </c>
      <c r="G15" s="82"/>
      <c r="H15" s="82">
        <v>0</v>
      </c>
      <c r="I15" s="82">
        <v>0</v>
      </c>
      <c r="J15" s="82">
        <v>0</v>
      </c>
    </row>
    <row r="16" ht="27" customHeight="1" spans="1:10">
      <c r="A16" s="100">
        <v>2010302</v>
      </c>
      <c r="B16" s="100"/>
      <c r="C16" s="100"/>
      <c r="D16" s="76" t="s">
        <v>104</v>
      </c>
      <c r="E16" s="99">
        <f>SUM(F16:J16)</f>
        <v>795692.66</v>
      </c>
      <c r="F16" s="82">
        <v>795692.66</v>
      </c>
      <c r="G16" s="82"/>
      <c r="H16" s="82">
        <v>0</v>
      </c>
      <c r="I16" s="82">
        <v>0</v>
      </c>
      <c r="J16" s="82">
        <v>0</v>
      </c>
    </row>
    <row r="17" ht="27" customHeight="1" spans="1:10">
      <c r="A17" s="100">
        <v>2010399</v>
      </c>
      <c r="B17" s="100"/>
      <c r="C17" s="100"/>
      <c r="D17" s="76" t="s">
        <v>105</v>
      </c>
      <c r="E17" s="99">
        <f>SUM(F17:J17)</f>
        <v>450600</v>
      </c>
      <c r="F17" s="82">
        <v>450600</v>
      </c>
      <c r="G17" s="82"/>
      <c r="H17" s="82">
        <v>0</v>
      </c>
      <c r="I17" s="82">
        <v>0</v>
      </c>
      <c r="J17" s="82">
        <v>0</v>
      </c>
    </row>
    <row r="18" ht="27" customHeight="1" spans="1:10">
      <c r="A18" s="100">
        <v>20106</v>
      </c>
      <c r="B18" s="100"/>
      <c r="C18" s="100"/>
      <c r="D18" s="76" t="s">
        <v>106</v>
      </c>
      <c r="E18" s="99">
        <f>SUM(F18:J18)</f>
        <v>343520.54</v>
      </c>
      <c r="F18" s="82">
        <v>343520.54</v>
      </c>
      <c r="G18" s="82"/>
      <c r="H18" s="82">
        <v>0</v>
      </c>
      <c r="I18" s="82">
        <v>0</v>
      </c>
      <c r="J18" s="82">
        <v>0</v>
      </c>
    </row>
    <row r="19" ht="27" customHeight="1" spans="1:10">
      <c r="A19" s="100">
        <v>2010699</v>
      </c>
      <c r="B19" s="100"/>
      <c r="C19" s="100"/>
      <c r="D19" s="76" t="s">
        <v>107</v>
      </c>
      <c r="E19" s="99">
        <f>SUM(F19:J19)</f>
        <v>343520.54</v>
      </c>
      <c r="F19" s="82">
        <v>343520.54</v>
      </c>
      <c r="G19" s="82"/>
      <c r="H19" s="82">
        <v>0</v>
      </c>
      <c r="I19" s="82">
        <v>0</v>
      </c>
      <c r="J19" s="82">
        <v>0</v>
      </c>
    </row>
    <row r="20" ht="27" customHeight="1" spans="1:10">
      <c r="A20" s="100">
        <v>20132</v>
      </c>
      <c r="B20" s="100"/>
      <c r="C20" s="100"/>
      <c r="D20" s="76" t="s">
        <v>108</v>
      </c>
      <c r="E20" s="99">
        <f>SUM(F20:J20)</f>
        <v>12000</v>
      </c>
      <c r="F20" s="82">
        <v>12000</v>
      </c>
      <c r="G20" s="82"/>
      <c r="H20" s="82">
        <v>0</v>
      </c>
      <c r="I20" s="82">
        <v>0</v>
      </c>
      <c r="J20" s="82">
        <v>0</v>
      </c>
    </row>
    <row r="21" ht="27" customHeight="1" spans="1:10">
      <c r="A21" s="100">
        <v>2013299</v>
      </c>
      <c r="B21" s="100"/>
      <c r="C21" s="100"/>
      <c r="D21" s="76" t="s">
        <v>109</v>
      </c>
      <c r="E21" s="99">
        <f>SUM(F21:J21)</f>
        <v>12000</v>
      </c>
      <c r="F21" s="82">
        <v>12000</v>
      </c>
      <c r="G21" s="82"/>
      <c r="H21" s="82">
        <v>0</v>
      </c>
      <c r="I21" s="82">
        <v>0</v>
      </c>
      <c r="J21" s="82">
        <v>0</v>
      </c>
    </row>
    <row r="22" ht="27" customHeight="1" spans="1:10">
      <c r="A22" s="100">
        <v>20199</v>
      </c>
      <c r="B22" s="100"/>
      <c r="C22" s="100"/>
      <c r="D22" s="76" t="s">
        <v>110</v>
      </c>
      <c r="E22" s="99">
        <f>SUM(F22:J22)</f>
        <v>90000</v>
      </c>
      <c r="F22" s="82"/>
      <c r="G22" s="82">
        <v>90000</v>
      </c>
      <c r="H22" s="82">
        <v>0</v>
      </c>
      <c r="I22" s="82">
        <v>0</v>
      </c>
      <c r="J22" s="82">
        <v>0</v>
      </c>
    </row>
    <row r="23" ht="27" customHeight="1" spans="1:10">
      <c r="A23" s="100">
        <v>2019999</v>
      </c>
      <c r="B23" s="100"/>
      <c r="C23" s="100"/>
      <c r="D23" s="76" t="s">
        <v>111</v>
      </c>
      <c r="E23" s="99">
        <f>SUM(F23:J23)</f>
        <v>90000</v>
      </c>
      <c r="F23" s="82"/>
      <c r="G23" s="82">
        <v>90000</v>
      </c>
      <c r="H23" s="82">
        <v>0</v>
      </c>
      <c r="I23" s="82">
        <v>0</v>
      </c>
      <c r="J23" s="82">
        <v>0</v>
      </c>
    </row>
    <row r="24" ht="27" customHeight="1" spans="1:10">
      <c r="A24" s="100">
        <v>206</v>
      </c>
      <c r="B24" s="100"/>
      <c r="C24" s="100"/>
      <c r="D24" s="76" t="s">
        <v>112</v>
      </c>
      <c r="E24" s="99">
        <f>SUM(F24:J24)</f>
        <v>550000</v>
      </c>
      <c r="F24" s="82"/>
      <c r="G24" s="82">
        <v>550000</v>
      </c>
      <c r="H24" s="82">
        <v>0</v>
      </c>
      <c r="I24" s="82">
        <v>0</v>
      </c>
      <c r="J24" s="82">
        <v>0</v>
      </c>
    </row>
    <row r="25" ht="27" customHeight="1" spans="1:10">
      <c r="A25" s="100">
        <v>20604</v>
      </c>
      <c r="B25" s="100"/>
      <c r="C25" s="100"/>
      <c r="D25" s="76" t="s">
        <v>113</v>
      </c>
      <c r="E25" s="99">
        <f>SUM(F25:J25)</f>
        <v>550000</v>
      </c>
      <c r="F25" s="82"/>
      <c r="G25" s="82">
        <v>550000</v>
      </c>
      <c r="H25" s="82">
        <v>0</v>
      </c>
      <c r="I25" s="82">
        <v>0</v>
      </c>
      <c r="J25" s="82">
        <v>0</v>
      </c>
    </row>
    <row r="26" ht="27" customHeight="1" spans="1:10">
      <c r="A26" s="100">
        <v>2060403</v>
      </c>
      <c r="B26" s="100"/>
      <c r="C26" s="100"/>
      <c r="D26" s="76" t="s">
        <v>114</v>
      </c>
      <c r="E26" s="99">
        <f>SUM(F26:J26)</f>
        <v>550000</v>
      </c>
      <c r="F26" s="82"/>
      <c r="G26" s="82">
        <v>550000</v>
      </c>
      <c r="H26" s="82">
        <v>0</v>
      </c>
      <c r="I26" s="82">
        <v>0</v>
      </c>
      <c r="J26" s="82">
        <v>0</v>
      </c>
    </row>
    <row r="27" ht="27" customHeight="1" spans="1:10">
      <c r="A27" s="100">
        <v>208</v>
      </c>
      <c r="B27" s="100"/>
      <c r="C27" s="100"/>
      <c r="D27" s="76" t="s">
        <v>115</v>
      </c>
      <c r="E27" s="99">
        <f>SUM(F27:J27)</f>
        <v>2026504</v>
      </c>
      <c r="F27" s="82">
        <v>2006504</v>
      </c>
      <c r="G27" s="82">
        <v>20000</v>
      </c>
      <c r="H27" s="82">
        <v>0</v>
      </c>
      <c r="I27" s="82">
        <v>0</v>
      </c>
      <c r="J27" s="82">
        <v>0</v>
      </c>
    </row>
    <row r="28" ht="27" customHeight="1" spans="1:10">
      <c r="A28" s="100">
        <v>20802</v>
      </c>
      <c r="B28" s="100"/>
      <c r="C28" s="100"/>
      <c r="D28" s="76" t="s">
        <v>170</v>
      </c>
      <c r="E28" s="99">
        <f>SUM(F28:J28)</f>
        <v>20000</v>
      </c>
      <c r="F28" s="82"/>
      <c r="G28" s="82">
        <v>20000</v>
      </c>
      <c r="H28" s="82">
        <v>0</v>
      </c>
      <c r="I28" s="82">
        <v>0</v>
      </c>
      <c r="J28" s="82">
        <v>0</v>
      </c>
    </row>
    <row r="29" ht="27" customHeight="1" spans="1:10">
      <c r="A29" s="100">
        <v>2080208</v>
      </c>
      <c r="B29" s="100"/>
      <c r="C29" s="100"/>
      <c r="D29" s="76" t="s">
        <v>171</v>
      </c>
      <c r="E29" s="99">
        <f>SUM(F29:J29)</f>
        <v>20000</v>
      </c>
      <c r="F29" s="82"/>
      <c r="G29" s="82">
        <v>20000</v>
      </c>
      <c r="H29" s="82">
        <v>0</v>
      </c>
      <c r="I29" s="82">
        <v>0</v>
      </c>
      <c r="J29" s="82">
        <v>0</v>
      </c>
    </row>
    <row r="30" ht="27" customHeight="1" spans="1:10">
      <c r="A30" s="100">
        <v>20805</v>
      </c>
      <c r="B30" s="100"/>
      <c r="C30" s="100"/>
      <c r="D30" s="76" t="s">
        <v>116</v>
      </c>
      <c r="E30" s="99">
        <f>SUM(F30:J30)</f>
        <v>163716</v>
      </c>
      <c r="F30" s="82">
        <v>163716</v>
      </c>
      <c r="G30" s="82"/>
      <c r="H30" s="82">
        <v>0</v>
      </c>
      <c r="I30" s="82">
        <v>0</v>
      </c>
      <c r="J30" s="82">
        <v>0</v>
      </c>
    </row>
    <row r="31" ht="27" customHeight="1" spans="1:10">
      <c r="A31" s="100">
        <v>2080501</v>
      </c>
      <c r="B31" s="100"/>
      <c r="C31" s="100"/>
      <c r="D31" s="76" t="s">
        <v>117</v>
      </c>
      <c r="E31" s="99">
        <f>SUM(F31:J31)</f>
        <v>163716</v>
      </c>
      <c r="F31" s="82">
        <v>163716</v>
      </c>
      <c r="G31" s="82"/>
      <c r="H31" s="82">
        <v>0</v>
      </c>
      <c r="I31" s="82">
        <v>0</v>
      </c>
      <c r="J31" s="82">
        <v>0</v>
      </c>
    </row>
    <row r="32" ht="27" customHeight="1" spans="1:10">
      <c r="A32" s="100">
        <v>20810</v>
      </c>
      <c r="B32" s="100"/>
      <c r="C32" s="100"/>
      <c r="D32" s="76" t="s">
        <v>118</v>
      </c>
      <c r="E32" s="99">
        <f>SUM(F32:J32)</f>
        <v>59760</v>
      </c>
      <c r="F32" s="82">
        <v>59760</v>
      </c>
      <c r="G32" s="82"/>
      <c r="H32" s="82">
        <v>0</v>
      </c>
      <c r="I32" s="82">
        <v>0</v>
      </c>
      <c r="J32" s="82">
        <v>0</v>
      </c>
    </row>
    <row r="33" ht="27" customHeight="1" spans="1:10">
      <c r="A33" s="100">
        <v>2081001</v>
      </c>
      <c r="B33" s="100"/>
      <c r="C33" s="100"/>
      <c r="D33" s="76" t="s">
        <v>119</v>
      </c>
      <c r="E33" s="99">
        <f>SUM(F33:J33)</f>
        <v>53760</v>
      </c>
      <c r="F33" s="82">
        <v>53760</v>
      </c>
      <c r="G33" s="82"/>
      <c r="H33" s="82">
        <v>0</v>
      </c>
      <c r="I33" s="82">
        <v>0</v>
      </c>
      <c r="J33" s="82">
        <v>0</v>
      </c>
    </row>
    <row r="34" ht="27" customHeight="1" spans="1:10">
      <c r="A34" s="100">
        <v>2081002</v>
      </c>
      <c r="B34" s="100"/>
      <c r="C34" s="100"/>
      <c r="D34" s="76" t="s">
        <v>120</v>
      </c>
      <c r="E34" s="99">
        <f>SUM(F34:J34)</f>
        <v>6000</v>
      </c>
      <c r="F34" s="82">
        <v>6000</v>
      </c>
      <c r="G34" s="82"/>
      <c r="H34" s="82">
        <v>0</v>
      </c>
      <c r="I34" s="82">
        <v>0</v>
      </c>
      <c r="J34" s="82">
        <v>0</v>
      </c>
    </row>
    <row r="35" ht="27" customHeight="1" spans="1:10">
      <c r="A35" s="100">
        <v>20811</v>
      </c>
      <c r="B35" s="100"/>
      <c r="C35" s="100"/>
      <c r="D35" s="76" t="s">
        <v>121</v>
      </c>
      <c r="E35" s="99">
        <f>SUM(F35:J35)</f>
        <v>93600</v>
      </c>
      <c r="F35" s="82">
        <v>93600</v>
      </c>
      <c r="G35" s="82"/>
      <c r="H35" s="82">
        <v>0</v>
      </c>
      <c r="I35" s="82">
        <v>0</v>
      </c>
      <c r="J35" s="82">
        <v>0</v>
      </c>
    </row>
    <row r="36" ht="27" customHeight="1" spans="1:10">
      <c r="A36" s="100">
        <v>2081199</v>
      </c>
      <c r="B36" s="100"/>
      <c r="C36" s="100"/>
      <c r="D36" s="76" t="s">
        <v>122</v>
      </c>
      <c r="E36" s="99">
        <f>SUM(F36:J36)</f>
        <v>93600</v>
      </c>
      <c r="F36" s="82">
        <v>93600</v>
      </c>
      <c r="G36" s="82"/>
      <c r="H36" s="82">
        <v>0</v>
      </c>
      <c r="I36" s="82">
        <v>0</v>
      </c>
      <c r="J36" s="82">
        <v>0</v>
      </c>
    </row>
    <row r="37" ht="27" customHeight="1" spans="1:10">
      <c r="A37" s="100">
        <v>20815</v>
      </c>
      <c r="B37" s="100"/>
      <c r="C37" s="100"/>
      <c r="D37" s="76" t="s">
        <v>123</v>
      </c>
      <c r="E37" s="99">
        <f>SUM(F37:J37)</f>
        <v>200000</v>
      </c>
      <c r="F37" s="82">
        <v>200000</v>
      </c>
      <c r="G37" s="82"/>
      <c r="H37" s="82">
        <v>0</v>
      </c>
      <c r="I37" s="82">
        <v>0</v>
      </c>
      <c r="J37" s="82">
        <v>0</v>
      </c>
    </row>
    <row r="38" ht="27" customHeight="1" spans="1:10">
      <c r="A38" s="100">
        <v>2081501</v>
      </c>
      <c r="B38" s="100"/>
      <c r="C38" s="100"/>
      <c r="D38" s="76" t="s">
        <v>124</v>
      </c>
      <c r="E38" s="99">
        <f>SUM(F38:J38)</f>
        <v>200000</v>
      </c>
      <c r="F38" s="82">
        <v>200000</v>
      </c>
      <c r="G38" s="82"/>
      <c r="H38" s="82">
        <v>0</v>
      </c>
      <c r="I38" s="82">
        <v>0</v>
      </c>
      <c r="J38" s="82">
        <v>0</v>
      </c>
    </row>
    <row r="39" ht="27" customHeight="1" spans="1:10">
      <c r="A39" s="100">
        <v>20819</v>
      </c>
      <c r="B39" s="100"/>
      <c r="C39" s="100"/>
      <c r="D39" s="76" t="s">
        <v>125</v>
      </c>
      <c r="E39" s="99">
        <f>SUM(F39:J39)</f>
        <v>1355748</v>
      </c>
      <c r="F39" s="82">
        <v>1355748</v>
      </c>
      <c r="G39" s="82"/>
      <c r="H39" s="82">
        <v>0</v>
      </c>
      <c r="I39" s="82">
        <v>0</v>
      </c>
      <c r="J39" s="82">
        <v>0</v>
      </c>
    </row>
    <row r="40" ht="27" customHeight="1" spans="1:10">
      <c r="A40" s="100">
        <v>2081902</v>
      </c>
      <c r="B40" s="100"/>
      <c r="C40" s="100"/>
      <c r="D40" s="76" t="s">
        <v>126</v>
      </c>
      <c r="E40" s="99">
        <f>SUM(F40:J40)</f>
        <v>1355748</v>
      </c>
      <c r="F40" s="82">
        <v>1355748</v>
      </c>
      <c r="G40" s="82"/>
      <c r="H40" s="82">
        <v>0</v>
      </c>
      <c r="I40" s="82">
        <v>0</v>
      </c>
      <c r="J40" s="82">
        <v>0</v>
      </c>
    </row>
    <row r="41" ht="27" customHeight="1" spans="1:10">
      <c r="A41" s="100">
        <v>20821</v>
      </c>
      <c r="B41" s="100"/>
      <c r="C41" s="100"/>
      <c r="D41" s="76" t="s">
        <v>127</v>
      </c>
      <c r="E41" s="99">
        <f>SUM(F41:J41)</f>
        <v>133680</v>
      </c>
      <c r="F41" s="82">
        <v>133680</v>
      </c>
      <c r="G41" s="82"/>
      <c r="H41" s="82">
        <v>0</v>
      </c>
      <c r="I41" s="82">
        <v>0</v>
      </c>
      <c r="J41" s="82">
        <v>0</v>
      </c>
    </row>
    <row r="42" ht="27" customHeight="1" spans="1:10">
      <c r="A42" s="100">
        <v>2082102</v>
      </c>
      <c r="B42" s="100"/>
      <c r="C42" s="100"/>
      <c r="D42" s="76" t="s">
        <v>128</v>
      </c>
      <c r="E42" s="99">
        <f>SUM(F42:J42)</f>
        <v>133680</v>
      </c>
      <c r="F42" s="82">
        <v>133680</v>
      </c>
      <c r="G42" s="82"/>
      <c r="H42" s="82">
        <v>0</v>
      </c>
      <c r="I42" s="82">
        <v>0</v>
      </c>
      <c r="J42" s="82">
        <v>0</v>
      </c>
    </row>
    <row r="43" ht="27" customHeight="1" spans="1:10">
      <c r="A43" s="100">
        <v>210</v>
      </c>
      <c r="B43" s="100"/>
      <c r="C43" s="100"/>
      <c r="D43" s="76" t="s">
        <v>129</v>
      </c>
      <c r="E43" s="99">
        <f>SUM(F43:J43)</f>
        <v>708035.2</v>
      </c>
      <c r="F43" s="82">
        <v>708035.2</v>
      </c>
      <c r="G43" s="82"/>
      <c r="H43" s="82">
        <v>0</v>
      </c>
      <c r="I43" s="82">
        <v>0</v>
      </c>
      <c r="J43" s="82">
        <v>0</v>
      </c>
    </row>
    <row r="44" ht="27" customHeight="1" spans="1:10">
      <c r="A44" s="100">
        <v>21005</v>
      </c>
      <c r="B44" s="100"/>
      <c r="C44" s="100"/>
      <c r="D44" s="76" t="s">
        <v>130</v>
      </c>
      <c r="E44" s="99">
        <f>SUM(F44:J44)</f>
        <v>190920</v>
      </c>
      <c r="F44" s="82">
        <v>190920</v>
      </c>
      <c r="G44" s="82"/>
      <c r="H44" s="82">
        <v>0</v>
      </c>
      <c r="I44" s="82">
        <v>0</v>
      </c>
      <c r="J44" s="82">
        <v>0</v>
      </c>
    </row>
    <row r="45" ht="27" customHeight="1" spans="1:10">
      <c r="A45" s="100">
        <v>2100509</v>
      </c>
      <c r="B45" s="100"/>
      <c r="C45" s="100"/>
      <c r="D45" s="76" t="s">
        <v>131</v>
      </c>
      <c r="E45" s="99">
        <f>SUM(F45:J45)</f>
        <v>190920</v>
      </c>
      <c r="F45" s="82">
        <v>190920</v>
      </c>
      <c r="G45" s="82"/>
      <c r="H45" s="82">
        <v>0</v>
      </c>
      <c r="I45" s="82">
        <v>0</v>
      </c>
      <c r="J45" s="82">
        <v>0</v>
      </c>
    </row>
    <row r="46" ht="27" customHeight="1" spans="1:10">
      <c r="A46" s="100">
        <v>21007</v>
      </c>
      <c r="B46" s="100"/>
      <c r="C46" s="100"/>
      <c r="D46" s="76" t="s">
        <v>132</v>
      </c>
      <c r="E46" s="99">
        <f t="shared" ref="E46" si="4">SUM(F46:J46)</f>
        <v>517115.2</v>
      </c>
      <c r="F46" s="82">
        <v>517115.2</v>
      </c>
      <c r="G46" s="82"/>
      <c r="H46" s="82">
        <v>0</v>
      </c>
      <c r="I46" s="82">
        <v>0</v>
      </c>
      <c r="J46" s="82">
        <v>0</v>
      </c>
    </row>
    <row r="47" ht="27" customHeight="1" spans="1:10">
      <c r="A47" s="100">
        <v>2100799</v>
      </c>
      <c r="B47" s="100"/>
      <c r="C47" s="100"/>
      <c r="D47" s="76" t="s">
        <v>133</v>
      </c>
      <c r="E47" s="99">
        <f t="shared" ref="E47:E73" si="5">SUM(F47:J47)</f>
        <v>517115.2</v>
      </c>
      <c r="F47" s="82">
        <v>517115.2</v>
      </c>
      <c r="G47" s="82"/>
      <c r="H47" s="82">
        <v>0</v>
      </c>
      <c r="I47" s="82">
        <v>0</v>
      </c>
      <c r="J47" s="82">
        <v>0</v>
      </c>
    </row>
    <row r="48" ht="27" customHeight="1" spans="1:10">
      <c r="A48" s="100">
        <v>211</v>
      </c>
      <c r="B48" s="100"/>
      <c r="C48" s="100"/>
      <c r="D48" s="76" t="s">
        <v>134</v>
      </c>
      <c r="E48" s="99">
        <f>SUM(F48:J48)</f>
        <v>1173470.5</v>
      </c>
      <c r="F48" s="82">
        <v>859870.5</v>
      </c>
      <c r="G48" s="82">
        <v>313600</v>
      </c>
      <c r="H48" s="82">
        <v>0</v>
      </c>
      <c r="I48" s="82">
        <v>0</v>
      </c>
      <c r="J48" s="82">
        <v>0</v>
      </c>
    </row>
    <row r="49" ht="27" customHeight="1" spans="1:10">
      <c r="A49" s="100">
        <v>21103</v>
      </c>
      <c r="B49" s="100"/>
      <c r="C49" s="100"/>
      <c r="D49" s="76" t="s">
        <v>172</v>
      </c>
      <c r="E49" s="99">
        <f>SUM(F49:J49)</f>
        <v>313600</v>
      </c>
      <c r="F49" s="82"/>
      <c r="G49" s="82">
        <v>313600</v>
      </c>
      <c r="H49" s="82">
        <v>0</v>
      </c>
      <c r="I49" s="82">
        <v>0</v>
      </c>
      <c r="J49" s="82">
        <v>0</v>
      </c>
    </row>
    <row r="50" ht="27" customHeight="1" spans="1:10">
      <c r="A50" s="100">
        <v>2110307</v>
      </c>
      <c r="B50" s="100"/>
      <c r="C50" s="100"/>
      <c r="D50" s="76" t="s">
        <v>173</v>
      </c>
      <c r="E50" s="99">
        <f>SUM(F50:J50)</f>
        <v>313600</v>
      </c>
      <c r="F50" s="82"/>
      <c r="G50" s="82">
        <v>313600</v>
      </c>
      <c r="H50" s="82">
        <v>0</v>
      </c>
      <c r="I50" s="82">
        <v>0</v>
      </c>
      <c r="J50" s="82">
        <v>0</v>
      </c>
    </row>
    <row r="51" ht="27" customHeight="1" spans="1:10">
      <c r="A51" s="100">
        <v>21106</v>
      </c>
      <c r="B51" s="100"/>
      <c r="C51" s="100"/>
      <c r="D51" s="76" t="s">
        <v>135</v>
      </c>
      <c r="E51" s="99">
        <f>SUM(F51:J51)</f>
        <v>859870.5</v>
      </c>
      <c r="F51" s="82">
        <v>859870.5</v>
      </c>
      <c r="G51" s="82"/>
      <c r="H51" s="82">
        <v>0</v>
      </c>
      <c r="I51" s="82">
        <v>0</v>
      </c>
      <c r="J51" s="82">
        <v>0</v>
      </c>
    </row>
    <row r="52" ht="27" customHeight="1" spans="1:10">
      <c r="A52" s="100">
        <v>2110602</v>
      </c>
      <c r="B52" s="100"/>
      <c r="C52" s="100"/>
      <c r="D52" s="76" t="s">
        <v>136</v>
      </c>
      <c r="E52" s="99">
        <f>SUM(F52:J52)</f>
        <v>859870.5</v>
      </c>
      <c r="F52" s="82">
        <v>859870.5</v>
      </c>
      <c r="G52" s="82"/>
      <c r="H52" s="82">
        <v>0</v>
      </c>
      <c r="I52" s="82">
        <v>0</v>
      </c>
      <c r="J52" s="82">
        <v>0</v>
      </c>
    </row>
    <row r="53" ht="27" customHeight="1" spans="1:10">
      <c r="A53" s="100">
        <v>212</v>
      </c>
      <c r="B53" s="100"/>
      <c r="C53" s="100"/>
      <c r="D53" s="76" t="s">
        <v>137</v>
      </c>
      <c r="E53" s="99">
        <f>SUM(F53:J53)</f>
        <v>3761803.6</v>
      </c>
      <c r="F53" s="82"/>
      <c r="G53" s="82">
        <v>3761803.6</v>
      </c>
      <c r="H53" s="82">
        <v>0</v>
      </c>
      <c r="I53" s="82">
        <v>0</v>
      </c>
      <c r="J53" s="82">
        <v>0</v>
      </c>
    </row>
    <row r="54" ht="27" customHeight="1" spans="1:10">
      <c r="A54" s="100">
        <v>21203</v>
      </c>
      <c r="B54" s="100"/>
      <c r="C54" s="100"/>
      <c r="D54" s="76" t="s">
        <v>138</v>
      </c>
      <c r="E54" s="99">
        <f>SUM(F54:J54)</f>
        <v>250000</v>
      </c>
      <c r="F54" s="82"/>
      <c r="G54" s="82">
        <v>250000</v>
      </c>
      <c r="H54" s="82">
        <v>0</v>
      </c>
      <c r="I54" s="82">
        <v>0</v>
      </c>
      <c r="J54" s="82">
        <v>0</v>
      </c>
    </row>
    <row r="55" ht="27" customHeight="1" spans="1:10">
      <c r="A55" s="100">
        <v>2120399</v>
      </c>
      <c r="B55" s="100"/>
      <c r="C55" s="100"/>
      <c r="D55" s="76" t="s">
        <v>139</v>
      </c>
      <c r="E55" s="99">
        <f>SUM(F55:J55)</f>
        <v>250000</v>
      </c>
      <c r="F55" s="82"/>
      <c r="G55" s="82">
        <v>250000</v>
      </c>
      <c r="H55" s="82">
        <v>0</v>
      </c>
      <c r="I55" s="82">
        <v>0</v>
      </c>
      <c r="J55" s="82">
        <v>0</v>
      </c>
    </row>
    <row r="56" ht="27" customHeight="1" spans="1:10">
      <c r="A56" s="100">
        <v>21208</v>
      </c>
      <c r="B56" s="100"/>
      <c r="C56" s="100"/>
      <c r="D56" s="76" t="s">
        <v>140</v>
      </c>
      <c r="E56" s="99">
        <f>SUM(F56:J56)</f>
        <v>3511803.6</v>
      </c>
      <c r="F56" s="82"/>
      <c r="G56" s="82">
        <v>3511803.6</v>
      </c>
      <c r="H56" s="82">
        <v>0</v>
      </c>
      <c r="I56" s="82">
        <v>0</v>
      </c>
      <c r="J56" s="82">
        <v>0</v>
      </c>
    </row>
    <row r="57" ht="27" customHeight="1" spans="1:10">
      <c r="A57" s="100">
        <v>2120801</v>
      </c>
      <c r="B57" s="100"/>
      <c r="C57" s="100"/>
      <c r="D57" s="76" t="s">
        <v>141</v>
      </c>
      <c r="E57" s="99">
        <f>SUM(F57:J57)</f>
        <v>3511803.6</v>
      </c>
      <c r="F57" s="82"/>
      <c r="G57" s="82">
        <v>3511803.6</v>
      </c>
      <c r="H57" s="82">
        <v>0</v>
      </c>
      <c r="I57" s="82">
        <v>0</v>
      </c>
      <c r="J57" s="82">
        <v>0</v>
      </c>
    </row>
    <row r="58" ht="27" customHeight="1" spans="1:10">
      <c r="A58" s="100">
        <v>213</v>
      </c>
      <c r="B58" s="100"/>
      <c r="C58" s="100"/>
      <c r="D58" s="76" t="s">
        <v>142</v>
      </c>
      <c r="E58" s="99">
        <f>SUM(F58:J58)</f>
        <v>2025704.18</v>
      </c>
      <c r="F58" s="82">
        <v>2025704.18</v>
      </c>
      <c r="G58" s="82"/>
      <c r="H58" s="82">
        <v>0</v>
      </c>
      <c r="I58" s="82">
        <v>0</v>
      </c>
      <c r="J58" s="82">
        <v>0</v>
      </c>
    </row>
    <row r="59" ht="27" customHeight="1" spans="1:10">
      <c r="A59" s="100">
        <v>21301</v>
      </c>
      <c r="B59" s="100"/>
      <c r="C59" s="100"/>
      <c r="D59" s="76" t="s">
        <v>143</v>
      </c>
      <c r="E59" s="99">
        <f>SUM(F59:J59)</f>
        <v>1528451</v>
      </c>
      <c r="F59" s="82">
        <v>1528451</v>
      </c>
      <c r="G59" s="82"/>
      <c r="H59" s="82">
        <v>0</v>
      </c>
      <c r="I59" s="82">
        <v>0</v>
      </c>
      <c r="J59" s="82">
        <v>0</v>
      </c>
    </row>
    <row r="60" ht="27" customHeight="1" spans="1:10">
      <c r="A60" s="100">
        <v>2130104</v>
      </c>
      <c r="B60" s="100"/>
      <c r="C60" s="100"/>
      <c r="D60" s="76" t="s">
        <v>144</v>
      </c>
      <c r="E60" s="99">
        <f>SUM(F60:J60)</f>
        <v>525756</v>
      </c>
      <c r="F60" s="82">
        <v>525756</v>
      </c>
      <c r="G60" s="82"/>
      <c r="H60" s="82">
        <v>0</v>
      </c>
      <c r="I60" s="82">
        <v>0</v>
      </c>
      <c r="J60" s="82">
        <v>0</v>
      </c>
    </row>
    <row r="61" ht="27" customHeight="1" spans="1:10">
      <c r="A61" s="100">
        <v>2130122</v>
      </c>
      <c r="B61" s="100"/>
      <c r="C61" s="100"/>
      <c r="D61" s="76" t="s">
        <v>145</v>
      </c>
      <c r="E61" s="99">
        <f>SUM(F61:J61)</f>
        <v>192770</v>
      </c>
      <c r="F61" s="82">
        <v>192770</v>
      </c>
      <c r="G61" s="82"/>
      <c r="H61" s="82">
        <v>0</v>
      </c>
      <c r="I61" s="82">
        <v>0</v>
      </c>
      <c r="J61" s="82">
        <v>0</v>
      </c>
    </row>
    <row r="62" ht="27" customHeight="1" spans="1:10">
      <c r="A62" s="100">
        <v>2130135</v>
      </c>
      <c r="B62" s="100"/>
      <c r="C62" s="100"/>
      <c r="D62" s="76" t="s">
        <v>146</v>
      </c>
      <c r="E62" s="99">
        <f>SUM(F62:J62)</f>
        <v>809925</v>
      </c>
      <c r="F62" s="82">
        <v>809925</v>
      </c>
      <c r="G62" s="82"/>
      <c r="H62" s="82">
        <v>0</v>
      </c>
      <c r="I62" s="82">
        <v>0</v>
      </c>
      <c r="J62" s="82">
        <v>0</v>
      </c>
    </row>
    <row r="63" ht="27" customHeight="1" spans="1:10">
      <c r="A63" s="100">
        <v>21302</v>
      </c>
      <c r="B63" s="100"/>
      <c r="C63" s="100"/>
      <c r="D63" s="76" t="s">
        <v>147</v>
      </c>
      <c r="E63" s="99">
        <f>SUM(F63:J63)</f>
        <v>238653.18</v>
      </c>
      <c r="F63" s="82">
        <v>238653.18</v>
      </c>
      <c r="G63" s="82"/>
      <c r="H63" s="82">
        <v>0</v>
      </c>
      <c r="I63" s="82">
        <v>0</v>
      </c>
      <c r="J63" s="82">
        <v>0</v>
      </c>
    </row>
    <row r="64" ht="27" customHeight="1" spans="1:10">
      <c r="A64" s="100">
        <v>2130209</v>
      </c>
      <c r="B64" s="100"/>
      <c r="C64" s="100"/>
      <c r="D64" s="76" t="s">
        <v>148</v>
      </c>
      <c r="E64" s="99">
        <f>SUM(F64:J64)</f>
        <v>238653.18</v>
      </c>
      <c r="F64" s="82">
        <v>238653.18</v>
      </c>
      <c r="G64" s="82"/>
      <c r="H64" s="82">
        <v>0</v>
      </c>
      <c r="I64" s="82">
        <v>0</v>
      </c>
      <c r="J64" s="82">
        <v>0</v>
      </c>
    </row>
    <row r="65" ht="27" customHeight="1" spans="1:10">
      <c r="A65" s="100">
        <v>21307</v>
      </c>
      <c r="B65" s="100"/>
      <c r="C65" s="100"/>
      <c r="D65" s="76" t="s">
        <v>151</v>
      </c>
      <c r="E65" s="99">
        <f>SUM(F65:J65)</f>
        <v>258600</v>
      </c>
      <c r="F65" s="82">
        <v>258600</v>
      </c>
      <c r="G65" s="82"/>
      <c r="H65" s="82">
        <v>0</v>
      </c>
      <c r="I65" s="82">
        <v>0</v>
      </c>
      <c r="J65" s="82">
        <v>0</v>
      </c>
    </row>
    <row r="66" ht="27" customHeight="1" spans="1:10">
      <c r="A66" s="100">
        <v>2130705</v>
      </c>
      <c r="B66" s="100"/>
      <c r="C66" s="100"/>
      <c r="D66" s="76" t="s">
        <v>152</v>
      </c>
      <c r="E66" s="99">
        <f>SUM(F66:J66)</f>
        <v>258600</v>
      </c>
      <c r="F66" s="82">
        <v>258600</v>
      </c>
      <c r="G66" s="82"/>
      <c r="H66" s="82">
        <v>0</v>
      </c>
      <c r="I66" s="82">
        <v>0</v>
      </c>
      <c r="J66" s="82">
        <v>0</v>
      </c>
    </row>
    <row r="67" ht="27" customHeight="1" spans="1:10">
      <c r="A67" s="100">
        <v>216</v>
      </c>
      <c r="B67" s="100"/>
      <c r="C67" s="100"/>
      <c r="D67" s="76" t="s">
        <v>153</v>
      </c>
      <c r="E67" s="99">
        <f>SUM(F67:J67)</f>
        <v>1000000</v>
      </c>
      <c r="F67" s="82"/>
      <c r="G67" s="82">
        <v>1000000</v>
      </c>
      <c r="H67" s="82">
        <v>0</v>
      </c>
      <c r="I67" s="82">
        <v>0</v>
      </c>
      <c r="J67" s="82">
        <v>0</v>
      </c>
    </row>
    <row r="68" ht="27" customHeight="1" spans="1:10">
      <c r="A68" s="100">
        <v>21605</v>
      </c>
      <c r="B68" s="100"/>
      <c r="C68" s="100"/>
      <c r="D68" s="76" t="s">
        <v>154</v>
      </c>
      <c r="E68" s="99">
        <f>SUM(F68:J68)</f>
        <v>1000000</v>
      </c>
      <c r="F68" s="82"/>
      <c r="G68" s="82">
        <v>1000000</v>
      </c>
      <c r="H68" s="82">
        <v>0</v>
      </c>
      <c r="I68" s="82">
        <v>0</v>
      </c>
      <c r="J68" s="82">
        <v>0</v>
      </c>
    </row>
    <row r="69" ht="27" customHeight="1" spans="1:10">
      <c r="A69" s="100">
        <v>2160599</v>
      </c>
      <c r="B69" s="100"/>
      <c r="C69" s="100"/>
      <c r="D69" s="76" t="s">
        <v>155</v>
      </c>
      <c r="E69" s="99">
        <f>SUM(F69:J69)</f>
        <v>1000000</v>
      </c>
      <c r="F69" s="82"/>
      <c r="G69" s="82">
        <v>1000000</v>
      </c>
      <c r="H69" s="82">
        <v>0</v>
      </c>
      <c r="I69" s="82">
        <v>0</v>
      </c>
      <c r="J69" s="82">
        <v>0</v>
      </c>
    </row>
    <row r="70" ht="27" customHeight="1" spans="1:10">
      <c r="A70" s="100">
        <v>221</v>
      </c>
      <c r="B70" s="100"/>
      <c r="C70" s="100"/>
      <c r="D70" s="76" t="s">
        <v>156</v>
      </c>
      <c r="E70" s="99">
        <f>SUM(F70:J70)</f>
        <v>373000</v>
      </c>
      <c r="F70" s="82">
        <v>373000</v>
      </c>
      <c r="G70" s="82"/>
      <c r="H70" s="82">
        <v>0</v>
      </c>
      <c r="I70" s="82">
        <v>0</v>
      </c>
      <c r="J70" s="82">
        <v>0</v>
      </c>
    </row>
    <row r="71" ht="27" customHeight="1" spans="1:10">
      <c r="A71" s="100">
        <v>22101</v>
      </c>
      <c r="B71" s="100"/>
      <c r="C71" s="100"/>
      <c r="D71" s="76" t="s">
        <v>157</v>
      </c>
      <c r="E71" s="99">
        <f>SUM(F71:J71)</f>
        <v>373000</v>
      </c>
      <c r="F71" s="82">
        <v>373000</v>
      </c>
      <c r="G71" s="82"/>
      <c r="H71" s="82">
        <v>0</v>
      </c>
      <c r="I71" s="82">
        <v>0</v>
      </c>
      <c r="J71" s="82">
        <v>0</v>
      </c>
    </row>
    <row r="72" ht="27" customHeight="1" spans="1:10">
      <c r="A72" s="100">
        <v>2210105</v>
      </c>
      <c r="B72" s="100"/>
      <c r="C72" s="100"/>
      <c r="D72" s="76" t="s">
        <v>158</v>
      </c>
      <c r="E72" s="99">
        <f>SUM(F72:J72)</f>
        <v>373000</v>
      </c>
      <c r="F72" s="82">
        <v>373000</v>
      </c>
      <c r="G72" s="82"/>
      <c r="H72" s="82">
        <v>0</v>
      </c>
      <c r="I72" s="82">
        <v>0</v>
      </c>
      <c r="J72" s="82">
        <v>0</v>
      </c>
    </row>
    <row r="73" ht="27" customHeight="1" spans="1:10">
      <c r="A73" s="100">
        <v>229</v>
      </c>
      <c r="B73" s="100"/>
      <c r="C73" s="100"/>
      <c r="D73" s="76" t="s">
        <v>159</v>
      </c>
      <c r="E73" s="99">
        <f>SUM(F73:J73)</f>
        <v>172593</v>
      </c>
      <c r="F73" s="82"/>
      <c r="G73" s="82">
        <v>172593</v>
      </c>
      <c r="H73" s="82">
        <v>0</v>
      </c>
      <c r="I73" s="82">
        <v>0</v>
      </c>
      <c r="J73" s="82">
        <v>0</v>
      </c>
    </row>
    <row r="74" ht="27" customHeight="1" spans="1:10">
      <c r="A74" s="100">
        <v>22960</v>
      </c>
      <c r="B74" s="100"/>
      <c r="C74" s="100"/>
      <c r="D74" s="101" t="s">
        <v>160</v>
      </c>
      <c r="E74" s="102"/>
      <c r="F74" s="102"/>
      <c r="G74" s="103">
        <v>52593</v>
      </c>
      <c r="H74" s="102"/>
      <c r="I74" s="102"/>
      <c r="J74" s="102"/>
    </row>
    <row r="75" ht="27" customHeight="1" spans="1:10">
      <c r="A75" s="100">
        <v>2296013</v>
      </c>
      <c r="B75" s="100"/>
      <c r="C75" s="100"/>
      <c r="D75" s="104" t="s">
        <v>174</v>
      </c>
      <c r="E75" s="102"/>
      <c r="F75" s="102"/>
      <c r="G75" s="103">
        <v>52593</v>
      </c>
      <c r="H75" s="102"/>
      <c r="I75" s="102"/>
      <c r="J75" s="102"/>
    </row>
    <row r="76" ht="27" customHeight="1" spans="1:10">
      <c r="A76" s="100">
        <v>22999</v>
      </c>
      <c r="B76" s="100"/>
      <c r="C76" s="100"/>
      <c r="D76" s="101" t="s">
        <v>159</v>
      </c>
      <c r="E76" s="102"/>
      <c r="F76" s="102"/>
      <c r="G76" s="103">
        <v>120000</v>
      </c>
      <c r="H76" s="102"/>
      <c r="I76" s="102"/>
      <c r="J76" s="102"/>
    </row>
    <row r="77" ht="27" customHeight="1" spans="1:10">
      <c r="A77" s="100">
        <v>2299901</v>
      </c>
      <c r="B77" s="100"/>
      <c r="C77" s="100"/>
      <c r="D77" s="104" t="s">
        <v>175</v>
      </c>
      <c r="E77" s="102"/>
      <c r="F77" s="102"/>
      <c r="G77" s="103">
        <v>120000</v>
      </c>
      <c r="H77" s="102"/>
      <c r="I77" s="102"/>
      <c r="J77" s="102"/>
    </row>
  </sheetData>
  <mergeCells count="82">
    <mergeCell ref="A1:J1"/>
    <mergeCell ref="A2:J2"/>
    <mergeCell ref="A4:E4"/>
    <mergeCell ref="A5:D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9:A10"/>
    <mergeCell ref="B9:B10"/>
    <mergeCell ref="C9:C10"/>
    <mergeCell ref="D6:D8"/>
    <mergeCell ref="E5:E8"/>
    <mergeCell ref="F5:F8"/>
    <mergeCell ref="G5:G8"/>
    <mergeCell ref="H5:H8"/>
    <mergeCell ref="I5:I8"/>
    <mergeCell ref="J5:J8"/>
    <mergeCell ref="A6:C8"/>
  </mergeCells>
  <printOptions horizontalCentered="1"/>
  <pageMargins left="0.393055555555556" right="0.393055555555556" top="0.984027777777778" bottom="0.984027777777778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6"/>
  <sheetViews>
    <sheetView workbookViewId="0">
      <selection activeCell="F10" sqref="F10"/>
    </sheetView>
  </sheetViews>
  <sheetFormatPr defaultColWidth="9.14285714285714" defaultRowHeight="12.75"/>
  <cols>
    <col min="1" max="1" width="21.4285714285714" style="23" customWidth="1"/>
    <col min="2" max="2" width="4" style="23" customWidth="1"/>
    <col min="3" max="3" width="13.7142857142857" style="23" customWidth="1"/>
    <col min="4" max="4" width="21.5714285714286" style="23" customWidth="1"/>
    <col min="5" max="5" width="4.14285714285714" style="23" customWidth="1"/>
    <col min="6" max="6" width="13.7142857142857" style="23" customWidth="1"/>
    <col min="7" max="7" width="12.1428571428571" style="23" customWidth="1"/>
    <col min="8" max="8" width="9.71428571428571" style="23" customWidth="1"/>
    <col min="9" max="9" width="16.1428571428571" style="23" customWidth="1"/>
    <col min="10" max="16384" width="9.14285714285714" style="23"/>
  </cols>
  <sheetData>
    <row r="1" s="22" customFormat="1" ht="17.25" customHeight="1" spans="1:4">
      <c r="A1" s="24" t="s">
        <v>176</v>
      </c>
      <c r="D1" s="25"/>
    </row>
    <row r="2" ht="28.5" spans="1:8">
      <c r="A2" s="84" t="s">
        <v>177</v>
      </c>
      <c r="B2" s="84"/>
      <c r="C2" s="84"/>
      <c r="D2" s="84"/>
      <c r="E2" s="84"/>
      <c r="F2" s="84"/>
      <c r="G2" s="84"/>
      <c r="H2" s="84"/>
    </row>
    <row r="3" spans="1:8">
      <c r="A3" s="85" t="s">
        <v>23</v>
      </c>
      <c r="B3" s="85"/>
      <c r="C3" s="85"/>
      <c r="D3" s="86"/>
      <c r="E3" s="87"/>
      <c r="F3" s="86"/>
      <c r="G3" s="87"/>
      <c r="H3" s="88" t="s">
        <v>24</v>
      </c>
    </row>
    <row r="4" s="83" customFormat="1" ht="17.85" customHeight="1" spans="1:8">
      <c r="A4" s="89" t="s">
        <v>178</v>
      </c>
      <c r="B4" s="89" t="s">
        <v>26</v>
      </c>
      <c r="C4" s="89" t="s">
        <v>26</v>
      </c>
      <c r="D4" s="89" t="s">
        <v>179</v>
      </c>
      <c r="E4" s="89" t="s">
        <v>26</v>
      </c>
      <c r="F4" s="89" t="s">
        <v>26</v>
      </c>
      <c r="G4" s="89" t="s">
        <v>26</v>
      </c>
      <c r="H4" s="89" t="s">
        <v>26</v>
      </c>
    </row>
    <row r="5" s="83" customFormat="1" ht="17.85" customHeight="1" spans="1:8">
      <c r="A5" s="89" t="s">
        <v>180</v>
      </c>
      <c r="B5" s="89" t="s">
        <v>29</v>
      </c>
      <c r="C5" s="89" t="s">
        <v>30</v>
      </c>
      <c r="D5" s="89" t="s">
        <v>181</v>
      </c>
      <c r="E5" s="89" t="s">
        <v>29</v>
      </c>
      <c r="F5" s="89" t="s">
        <v>30</v>
      </c>
      <c r="G5" s="89" t="s">
        <v>26</v>
      </c>
      <c r="H5" s="89" t="s">
        <v>26</v>
      </c>
    </row>
    <row r="6" s="83" customFormat="1" ht="45" customHeight="1" spans="1:8">
      <c r="A6" s="89" t="s">
        <v>26</v>
      </c>
      <c r="B6" s="89" t="s">
        <v>26</v>
      </c>
      <c r="C6" s="89" t="s">
        <v>26</v>
      </c>
      <c r="D6" s="89" t="s">
        <v>26</v>
      </c>
      <c r="E6" s="89" t="s">
        <v>26</v>
      </c>
      <c r="F6" s="89" t="s">
        <v>98</v>
      </c>
      <c r="G6" s="89" t="s">
        <v>182</v>
      </c>
      <c r="H6" s="89" t="s">
        <v>183</v>
      </c>
    </row>
    <row r="7" s="83" customFormat="1" ht="24" spans="1:9">
      <c r="A7" s="90" t="s">
        <v>184</v>
      </c>
      <c r="B7" s="89" t="s">
        <v>91</v>
      </c>
      <c r="C7" s="29">
        <v>12071589.62</v>
      </c>
      <c r="D7" s="91" t="s">
        <v>33</v>
      </c>
      <c r="E7" s="89" t="s">
        <v>185</v>
      </c>
      <c r="F7" s="92">
        <f>G7+H7</f>
        <v>3848475.74</v>
      </c>
      <c r="G7" s="29">
        <v>3848475.74</v>
      </c>
      <c r="H7" s="29">
        <v>0</v>
      </c>
      <c r="I7" s="96"/>
    </row>
    <row r="8" s="83" customFormat="1" ht="24" spans="1:8">
      <c r="A8" s="90" t="s">
        <v>186</v>
      </c>
      <c r="B8" s="89" t="s">
        <v>92</v>
      </c>
      <c r="C8" s="29">
        <v>3564396.6</v>
      </c>
      <c r="D8" s="91" t="s">
        <v>35</v>
      </c>
      <c r="E8" s="89" t="s">
        <v>187</v>
      </c>
      <c r="F8" s="92">
        <f t="shared" ref="F8" si="0">G8+H8</f>
        <v>0</v>
      </c>
      <c r="G8" s="29"/>
      <c r="H8" s="29">
        <v>0</v>
      </c>
    </row>
    <row r="9" s="83" customFormat="1" ht="17.85" customHeight="1" spans="1:8">
      <c r="A9" s="90" t="s">
        <v>26</v>
      </c>
      <c r="B9" s="89" t="s">
        <v>93</v>
      </c>
      <c r="C9" s="93"/>
      <c r="D9" s="91" t="s">
        <v>37</v>
      </c>
      <c r="E9" s="89" t="s">
        <v>188</v>
      </c>
      <c r="F9" s="92">
        <f t="shared" ref="F9:F29" si="1">G9+H9</f>
        <v>0</v>
      </c>
      <c r="G9" s="29"/>
      <c r="H9" s="29">
        <v>0</v>
      </c>
    </row>
    <row r="10" s="83" customFormat="1" ht="17.85" customHeight="1" spans="1:8">
      <c r="A10" s="90" t="s">
        <v>26</v>
      </c>
      <c r="B10" s="89" t="s">
        <v>94</v>
      </c>
      <c r="C10" s="93"/>
      <c r="D10" s="91" t="s">
        <v>39</v>
      </c>
      <c r="E10" s="89" t="s">
        <v>189</v>
      </c>
      <c r="F10" s="92">
        <f>G10+H10</f>
        <v>0</v>
      </c>
      <c r="G10" s="29"/>
      <c r="H10" s="29">
        <v>0</v>
      </c>
    </row>
    <row r="11" s="83" customFormat="1" ht="17.85" customHeight="1" spans="1:8">
      <c r="A11" s="90" t="s">
        <v>26</v>
      </c>
      <c r="B11" s="89" t="s">
        <v>95</v>
      </c>
      <c r="C11" s="93"/>
      <c r="D11" s="91" t="s">
        <v>41</v>
      </c>
      <c r="E11" s="89" t="s">
        <v>190</v>
      </c>
      <c r="F11" s="92">
        <f>G11+H11</f>
        <v>0</v>
      </c>
      <c r="G11" s="29"/>
      <c r="H11" s="29">
        <v>0</v>
      </c>
    </row>
    <row r="12" s="83" customFormat="1" ht="17.85" customHeight="1" spans="1:9">
      <c r="A12" s="90" t="s">
        <v>26</v>
      </c>
      <c r="B12" s="89" t="s">
        <v>96</v>
      </c>
      <c r="C12" s="93"/>
      <c r="D12" s="91" t="s">
        <v>43</v>
      </c>
      <c r="E12" s="89" t="s">
        <v>191</v>
      </c>
      <c r="F12" s="92">
        <f>G12+H12</f>
        <v>50000</v>
      </c>
      <c r="G12" s="29">
        <v>50000</v>
      </c>
      <c r="H12" s="29">
        <v>0</v>
      </c>
      <c r="I12" s="96"/>
    </row>
    <row r="13" s="83" customFormat="1" ht="17.85" customHeight="1" spans="1:9">
      <c r="A13" s="90" t="s">
        <v>26</v>
      </c>
      <c r="B13" s="89" t="s">
        <v>97</v>
      </c>
      <c r="C13" s="93" t="s">
        <v>26</v>
      </c>
      <c r="D13" s="91" t="s">
        <v>45</v>
      </c>
      <c r="E13" s="89" t="s">
        <v>192</v>
      </c>
      <c r="F13" s="92">
        <f>G13+H13</f>
        <v>0</v>
      </c>
      <c r="G13" s="29"/>
      <c r="H13" s="29">
        <v>0</v>
      </c>
      <c r="I13" s="96"/>
    </row>
    <row r="14" s="83" customFormat="1" ht="17.85" customHeight="1" spans="1:9">
      <c r="A14" s="90" t="s">
        <v>26</v>
      </c>
      <c r="B14" s="89" t="s">
        <v>193</v>
      </c>
      <c r="C14" s="93" t="s">
        <v>26</v>
      </c>
      <c r="D14" s="91" t="s">
        <v>46</v>
      </c>
      <c r="E14" s="89" t="s">
        <v>194</v>
      </c>
      <c r="F14" s="92">
        <f>G14+H14</f>
        <v>2026504</v>
      </c>
      <c r="G14" s="29">
        <v>2026504</v>
      </c>
      <c r="H14" s="29">
        <v>0</v>
      </c>
      <c r="I14" s="96"/>
    </row>
    <row r="15" s="83" customFormat="1" ht="24" spans="1:9">
      <c r="A15" s="90" t="s">
        <v>26</v>
      </c>
      <c r="B15" s="89" t="s">
        <v>195</v>
      </c>
      <c r="C15" s="93" t="s">
        <v>26</v>
      </c>
      <c r="D15" s="91" t="s">
        <v>47</v>
      </c>
      <c r="E15" s="89" t="s">
        <v>196</v>
      </c>
      <c r="F15" s="92">
        <f>G15+H15</f>
        <v>708035.2</v>
      </c>
      <c r="G15" s="29">
        <v>708035.2</v>
      </c>
      <c r="H15" s="29">
        <v>0</v>
      </c>
      <c r="I15" s="96"/>
    </row>
    <row r="16" s="83" customFormat="1" ht="17.85" customHeight="1" spans="1:9">
      <c r="A16" s="90" t="s">
        <v>26</v>
      </c>
      <c r="B16" s="89" t="s">
        <v>197</v>
      </c>
      <c r="C16" s="93" t="s">
        <v>26</v>
      </c>
      <c r="D16" s="91" t="s">
        <v>48</v>
      </c>
      <c r="E16" s="89" t="s">
        <v>198</v>
      </c>
      <c r="F16" s="92">
        <f>G16+H16</f>
        <v>1173470.5</v>
      </c>
      <c r="G16" s="29">
        <v>1173470.5</v>
      </c>
      <c r="H16" s="29">
        <v>0</v>
      </c>
      <c r="I16" s="96"/>
    </row>
    <row r="17" s="83" customFormat="1" ht="17.85" customHeight="1" spans="1:9">
      <c r="A17" s="90" t="s">
        <v>26</v>
      </c>
      <c r="B17" s="89" t="s">
        <v>199</v>
      </c>
      <c r="C17" s="93" t="s">
        <v>26</v>
      </c>
      <c r="D17" s="91" t="s">
        <v>49</v>
      </c>
      <c r="E17" s="89" t="s">
        <v>200</v>
      </c>
      <c r="F17" s="92">
        <f>G17+H17</f>
        <v>3761803.6</v>
      </c>
      <c r="G17" s="29">
        <v>250000</v>
      </c>
      <c r="H17" s="29">
        <v>3511803.6</v>
      </c>
      <c r="I17" s="96"/>
    </row>
    <row r="18" s="83" customFormat="1" ht="17.85" customHeight="1" spans="1:9">
      <c r="A18" s="90" t="s">
        <v>26</v>
      </c>
      <c r="B18" s="89" t="s">
        <v>201</v>
      </c>
      <c r="C18" s="93" t="s">
        <v>26</v>
      </c>
      <c r="D18" s="91" t="s">
        <v>50</v>
      </c>
      <c r="E18" s="89" t="s">
        <v>202</v>
      </c>
      <c r="F18" s="92">
        <f>G18+H18</f>
        <v>2025704.18</v>
      </c>
      <c r="G18" s="29">
        <v>2025704.18</v>
      </c>
      <c r="H18" s="29"/>
      <c r="I18" s="96"/>
    </row>
    <row r="19" s="83" customFormat="1" ht="17.85" customHeight="1" spans="1:8">
      <c r="A19" s="90" t="s">
        <v>26</v>
      </c>
      <c r="B19" s="89" t="s">
        <v>203</v>
      </c>
      <c r="C19" s="93" t="s">
        <v>26</v>
      </c>
      <c r="D19" s="91" t="s">
        <v>51</v>
      </c>
      <c r="E19" s="89" t="s">
        <v>204</v>
      </c>
      <c r="F19" s="92">
        <f>G19+H19</f>
        <v>0</v>
      </c>
      <c r="G19" s="29"/>
      <c r="H19" s="29"/>
    </row>
    <row r="20" s="83" customFormat="1" ht="24" spans="1:8">
      <c r="A20" s="90" t="s">
        <v>26</v>
      </c>
      <c r="B20" s="89" t="s">
        <v>205</v>
      </c>
      <c r="C20" s="93"/>
      <c r="D20" s="91" t="s">
        <v>52</v>
      </c>
      <c r="E20" s="89" t="s">
        <v>206</v>
      </c>
      <c r="F20" s="92">
        <f>G20+H20</f>
        <v>0</v>
      </c>
      <c r="G20" s="29"/>
      <c r="H20" s="29"/>
    </row>
    <row r="21" s="83" customFormat="1" ht="17.85" customHeight="1" spans="1:8">
      <c r="A21" s="90" t="s">
        <v>26</v>
      </c>
      <c r="B21" s="89" t="s">
        <v>207</v>
      </c>
      <c r="C21" s="93"/>
      <c r="D21" s="91" t="s">
        <v>53</v>
      </c>
      <c r="E21" s="89" t="s">
        <v>208</v>
      </c>
      <c r="F21" s="92">
        <f>G21+H21</f>
        <v>1000000</v>
      </c>
      <c r="G21" s="29">
        <v>1000000</v>
      </c>
      <c r="H21" s="29"/>
    </row>
    <row r="22" s="83" customFormat="1" ht="17.85" customHeight="1" spans="1:8">
      <c r="A22" s="90" t="s">
        <v>26</v>
      </c>
      <c r="B22" s="89" t="s">
        <v>209</v>
      </c>
      <c r="C22" s="93"/>
      <c r="D22" s="91" t="s">
        <v>54</v>
      </c>
      <c r="E22" s="89" t="s">
        <v>210</v>
      </c>
      <c r="F22" s="92">
        <f>G22+H22</f>
        <v>0</v>
      </c>
      <c r="G22" s="29"/>
      <c r="H22" s="29"/>
    </row>
    <row r="23" s="83" customFormat="1" ht="17.85" customHeight="1" spans="1:8">
      <c r="A23" s="90" t="s">
        <v>26</v>
      </c>
      <c r="B23" s="89" t="s">
        <v>211</v>
      </c>
      <c r="C23" s="93"/>
      <c r="D23" s="91" t="s">
        <v>55</v>
      </c>
      <c r="E23" s="89" t="s">
        <v>212</v>
      </c>
      <c r="F23" s="92">
        <f>G23+H23</f>
        <v>0</v>
      </c>
      <c r="G23" s="29"/>
      <c r="H23" s="29"/>
    </row>
    <row r="24" s="83" customFormat="1" ht="24" spans="1:8">
      <c r="A24" s="90" t="s">
        <v>26</v>
      </c>
      <c r="B24" s="89" t="s">
        <v>213</v>
      </c>
      <c r="C24" s="93"/>
      <c r="D24" s="91" t="s">
        <v>56</v>
      </c>
      <c r="E24" s="89" t="s">
        <v>214</v>
      </c>
      <c r="F24" s="92">
        <f>G24+H24</f>
        <v>0</v>
      </c>
      <c r="G24" s="29"/>
      <c r="H24" s="29"/>
    </row>
    <row r="25" s="83" customFormat="1" ht="17.85" customHeight="1" spans="1:9">
      <c r="A25" s="90" t="s">
        <v>26</v>
      </c>
      <c r="B25" s="89" t="s">
        <v>215</v>
      </c>
      <c r="C25" s="93"/>
      <c r="D25" s="91" t="s">
        <v>57</v>
      </c>
      <c r="E25" s="89" t="s">
        <v>216</v>
      </c>
      <c r="F25" s="92">
        <f>G25+H25</f>
        <v>373000</v>
      </c>
      <c r="G25" s="29">
        <v>373000</v>
      </c>
      <c r="H25" s="29"/>
      <c r="I25" s="96"/>
    </row>
    <row r="26" s="83" customFormat="1" ht="17.85" customHeight="1" spans="1:8">
      <c r="A26" s="90" t="s">
        <v>26</v>
      </c>
      <c r="B26" s="89" t="s">
        <v>217</v>
      </c>
      <c r="C26" s="93"/>
      <c r="D26" s="91" t="s">
        <v>58</v>
      </c>
      <c r="E26" s="89" t="s">
        <v>218</v>
      </c>
      <c r="F26" s="92">
        <f>G26+H26</f>
        <v>0</v>
      </c>
      <c r="G26" s="29"/>
      <c r="H26" s="29"/>
    </row>
    <row r="27" s="83" customFormat="1" ht="17.85" customHeight="1" spans="1:9">
      <c r="A27" s="90" t="s">
        <v>26</v>
      </c>
      <c r="B27" s="89" t="s">
        <v>219</v>
      </c>
      <c r="C27" s="93"/>
      <c r="D27" s="91" t="s">
        <v>59</v>
      </c>
      <c r="E27" s="89" t="s">
        <v>220</v>
      </c>
      <c r="F27" s="92">
        <f>G27+H27</f>
        <v>172593</v>
      </c>
      <c r="G27" s="29">
        <v>120000</v>
      </c>
      <c r="H27" s="29">
        <v>52593</v>
      </c>
      <c r="I27" s="96"/>
    </row>
    <row r="28" s="83" customFormat="1" ht="17.85" customHeight="1" spans="1:8">
      <c r="A28" s="90" t="s">
        <v>26</v>
      </c>
      <c r="B28" s="89" t="s">
        <v>221</v>
      </c>
      <c r="C28" s="93"/>
      <c r="D28" s="91" t="s">
        <v>60</v>
      </c>
      <c r="E28" s="89" t="s">
        <v>222</v>
      </c>
      <c r="F28" s="92">
        <f>G28+H28</f>
        <v>0</v>
      </c>
      <c r="G28" s="29">
        <v>0</v>
      </c>
      <c r="H28" s="29">
        <v>0</v>
      </c>
    </row>
    <row r="29" s="83" customFormat="1" ht="17.85" customHeight="1" spans="1:8">
      <c r="A29" s="90" t="s">
        <v>26</v>
      </c>
      <c r="B29" s="89" t="s">
        <v>223</v>
      </c>
      <c r="C29" s="93"/>
      <c r="D29" s="91" t="s">
        <v>61</v>
      </c>
      <c r="E29" s="89" t="s">
        <v>224</v>
      </c>
      <c r="F29" s="92">
        <f>G29+H29</f>
        <v>0</v>
      </c>
      <c r="G29" s="29">
        <v>0</v>
      </c>
      <c r="H29" s="29">
        <v>0</v>
      </c>
    </row>
    <row r="30" s="83" customFormat="1" ht="17.85" customHeight="1" spans="1:8">
      <c r="A30" s="94" t="s">
        <v>62</v>
      </c>
      <c r="B30" s="89" t="s">
        <v>225</v>
      </c>
      <c r="C30" s="92">
        <f>C7+C8</f>
        <v>15635986.22</v>
      </c>
      <c r="D30" s="94" t="s">
        <v>63</v>
      </c>
      <c r="E30" s="89" t="s">
        <v>226</v>
      </c>
      <c r="F30" s="92">
        <f t="shared" ref="F30:H30" si="2">SUM(F7:F29)</f>
        <v>15139586.22</v>
      </c>
      <c r="G30" s="29">
        <f>SUM(G7:G29)</f>
        <v>11575189.62</v>
      </c>
      <c r="H30" s="29">
        <f>SUM(H7:H29)</f>
        <v>3564396.6</v>
      </c>
    </row>
    <row r="31" s="83" customFormat="1" ht="17.85" customHeight="1" spans="1:8">
      <c r="A31" s="90" t="s">
        <v>26</v>
      </c>
      <c r="B31" s="89" t="s">
        <v>227</v>
      </c>
      <c r="C31" s="93"/>
      <c r="D31" s="89" t="s">
        <v>26</v>
      </c>
      <c r="E31" s="89" t="s">
        <v>228</v>
      </c>
      <c r="F31" s="93"/>
      <c r="G31" s="93"/>
      <c r="H31" s="93"/>
    </row>
    <row r="32" s="83" customFormat="1" ht="17.85" customHeight="1" spans="1:8">
      <c r="A32" s="90" t="s">
        <v>229</v>
      </c>
      <c r="B32" s="89" t="s">
        <v>230</v>
      </c>
      <c r="C32" s="92">
        <v>703600</v>
      </c>
      <c r="D32" s="90" t="s">
        <v>231</v>
      </c>
      <c r="E32" s="89" t="s">
        <v>232</v>
      </c>
      <c r="F32" s="92">
        <f>F33+F34</f>
        <v>1200000</v>
      </c>
      <c r="G32" s="29"/>
      <c r="H32" s="29"/>
    </row>
    <row r="33" s="83" customFormat="1" ht="24" spans="1:8">
      <c r="A33" s="90" t="s">
        <v>184</v>
      </c>
      <c r="B33" s="89" t="s">
        <v>233</v>
      </c>
      <c r="C33" s="29">
        <v>703600</v>
      </c>
      <c r="D33" s="90" t="s">
        <v>234</v>
      </c>
      <c r="E33" s="89" t="s">
        <v>235</v>
      </c>
      <c r="F33" s="92"/>
      <c r="G33" s="29"/>
      <c r="H33" s="29">
        <v>0</v>
      </c>
    </row>
    <row r="34" s="83" customFormat="1" ht="24" spans="1:8">
      <c r="A34" s="90" t="s">
        <v>186</v>
      </c>
      <c r="B34" s="89" t="s">
        <v>236</v>
      </c>
      <c r="C34" s="29"/>
      <c r="D34" s="90" t="s">
        <v>237</v>
      </c>
      <c r="E34" s="89" t="s">
        <v>238</v>
      </c>
      <c r="F34" s="92">
        <f>SUM(G34:H34)</f>
        <v>1200000</v>
      </c>
      <c r="G34" s="29">
        <v>1200000</v>
      </c>
      <c r="H34" s="29"/>
    </row>
    <row r="35" s="83" customFormat="1" ht="17.85" customHeight="1" spans="1:8">
      <c r="A35" s="90" t="s">
        <v>26</v>
      </c>
      <c r="B35" s="89" t="s">
        <v>239</v>
      </c>
      <c r="C35" s="93"/>
      <c r="D35" s="90" t="s">
        <v>26</v>
      </c>
      <c r="E35" s="89" t="s">
        <v>240</v>
      </c>
      <c r="F35" s="93"/>
      <c r="G35" s="93"/>
      <c r="H35" s="93"/>
    </row>
    <row r="36" s="83" customFormat="1" ht="17.85" customHeight="1" spans="1:8">
      <c r="A36" s="94" t="s">
        <v>75</v>
      </c>
      <c r="B36" s="89" t="s">
        <v>241</v>
      </c>
      <c r="C36" s="92">
        <f>C30+C32</f>
        <v>16339586.22</v>
      </c>
      <c r="D36" s="94" t="s">
        <v>75</v>
      </c>
      <c r="E36" s="89" t="s">
        <v>242</v>
      </c>
      <c r="F36" s="92">
        <f>F30+F32</f>
        <v>16339586.22</v>
      </c>
      <c r="G36" s="95">
        <f>G30+G34</f>
        <v>12775189.62</v>
      </c>
      <c r="H36" s="95">
        <f>H30+H33+H34</f>
        <v>3564396.6</v>
      </c>
    </row>
  </sheetData>
  <mergeCells count="10">
    <mergeCell ref="A2:H2"/>
    <mergeCell ref="A3:C3"/>
    <mergeCell ref="A4:C4"/>
    <mergeCell ref="D4:H4"/>
    <mergeCell ref="F5:H5"/>
    <mergeCell ref="A5:A6"/>
    <mergeCell ref="B5:B6"/>
    <mergeCell ref="C5:C6"/>
    <mergeCell ref="D5:D6"/>
    <mergeCell ref="E5:E6"/>
  </mergeCells>
  <printOptions horizontalCentered="1"/>
  <pageMargins left="0.196527777777778" right="0.196527777777778" top="0.984027777777778" bottom="0.984027777777778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2"/>
  <sheetViews>
    <sheetView workbookViewId="0">
      <selection activeCell="A1" sqref="A1"/>
    </sheetView>
  </sheetViews>
  <sheetFormatPr defaultColWidth="9.14285714285714" defaultRowHeight="12.75" outlineLevelCol="6"/>
  <cols>
    <col min="1" max="3" width="4.28571428571429" style="23" customWidth="1"/>
    <col min="4" max="4" width="29.5714285714286" style="23" customWidth="1"/>
    <col min="5" max="5" width="16" style="77" customWidth="1"/>
    <col min="6" max="7" width="16" style="23" customWidth="1"/>
    <col min="8" max="8" width="9.71428571428571" style="23" customWidth="1"/>
    <col min="9" max="16384" width="9.14285714285714" style="23"/>
  </cols>
  <sheetData>
    <row r="1" s="22" customFormat="1" ht="17.25" customHeight="1" spans="1:5">
      <c r="A1" s="24" t="s">
        <v>243</v>
      </c>
      <c r="D1" s="25"/>
      <c r="E1" s="78"/>
    </row>
    <row r="2" ht="41.25" customHeight="1" spans="1:7">
      <c r="A2" s="3" t="s">
        <v>244</v>
      </c>
      <c r="B2" s="3"/>
      <c r="C2" s="3"/>
      <c r="D2" s="3"/>
      <c r="E2" s="3"/>
      <c r="F2" s="3"/>
      <c r="G2" s="3"/>
    </row>
    <row r="3" spans="7:7">
      <c r="G3" s="15"/>
    </row>
    <row r="4" spans="1:7">
      <c r="A4" s="13" t="s">
        <v>23</v>
      </c>
      <c r="B4" s="13"/>
      <c r="C4" s="13"/>
      <c r="D4" s="13"/>
      <c r="E4" s="79"/>
      <c r="G4" s="15" t="s">
        <v>245</v>
      </c>
    </row>
    <row r="5" ht="24.75" customHeight="1" spans="1:7">
      <c r="A5" s="27" t="s">
        <v>28</v>
      </c>
      <c r="B5" s="27" t="s">
        <v>26</v>
      </c>
      <c r="C5" s="27" t="s">
        <v>26</v>
      </c>
      <c r="D5" s="27" t="s">
        <v>26</v>
      </c>
      <c r="E5" s="80" t="s">
        <v>63</v>
      </c>
      <c r="F5" s="27" t="s">
        <v>165</v>
      </c>
      <c r="G5" s="27" t="s">
        <v>166</v>
      </c>
    </row>
    <row r="6" ht="15.4" customHeight="1" spans="1:7">
      <c r="A6" s="27" t="s">
        <v>84</v>
      </c>
      <c r="B6" s="27" t="s">
        <v>26</v>
      </c>
      <c r="C6" s="27" t="s">
        <v>26</v>
      </c>
      <c r="D6" s="27" t="s">
        <v>85</v>
      </c>
      <c r="E6" s="80"/>
      <c r="F6" s="27"/>
      <c r="G6" s="27"/>
    </row>
    <row r="7" ht="13.9" customHeight="1" spans="1:7">
      <c r="A7" s="27" t="s">
        <v>26</v>
      </c>
      <c r="B7" s="27" t="s">
        <v>26</v>
      </c>
      <c r="C7" s="27" t="s">
        <v>26</v>
      </c>
      <c r="D7" s="27" t="s">
        <v>26</v>
      </c>
      <c r="E7" s="80"/>
      <c r="F7" s="27"/>
      <c r="G7" s="27"/>
    </row>
    <row r="8" spans="1:7">
      <c r="A8" s="27" t="s">
        <v>26</v>
      </c>
      <c r="B8" s="27" t="s">
        <v>26</v>
      </c>
      <c r="C8" s="27" t="s">
        <v>26</v>
      </c>
      <c r="D8" s="27" t="s">
        <v>26</v>
      </c>
      <c r="E8" s="80"/>
      <c r="F8" s="27"/>
      <c r="G8" s="27"/>
    </row>
    <row r="9" ht="36" customHeight="1" spans="1:7">
      <c r="A9" s="27" t="s">
        <v>87</v>
      </c>
      <c r="B9" s="27" t="s">
        <v>88</v>
      </c>
      <c r="C9" s="27" t="s">
        <v>89</v>
      </c>
      <c r="D9" s="28" t="s">
        <v>75</v>
      </c>
      <c r="E9" s="81">
        <f t="shared" ref="E9:E11" si="0">F9+G9</f>
        <v>11575189.62</v>
      </c>
      <c r="F9" s="82">
        <v>9731589.62</v>
      </c>
      <c r="G9" s="82">
        <v>1843600</v>
      </c>
    </row>
    <row r="10" ht="27" customHeight="1" spans="1:7">
      <c r="A10" s="42">
        <v>201</v>
      </c>
      <c r="B10" s="43"/>
      <c r="C10" s="44"/>
      <c r="D10" s="76" t="s">
        <v>99</v>
      </c>
      <c r="E10" s="81">
        <f>F10+G10</f>
        <v>3848475.74</v>
      </c>
      <c r="F10" s="82">
        <v>3758475.74</v>
      </c>
      <c r="G10" s="82">
        <v>90000</v>
      </c>
    </row>
    <row r="11" ht="27" customHeight="1" spans="1:7">
      <c r="A11" s="42">
        <v>20101</v>
      </c>
      <c r="B11" s="43"/>
      <c r="C11" s="44"/>
      <c r="D11" s="76" t="s">
        <v>100</v>
      </c>
      <c r="E11" s="81">
        <f>F11+G11</f>
        <v>5000</v>
      </c>
      <c r="F11" s="82">
        <v>5000</v>
      </c>
      <c r="G11" s="82"/>
    </row>
    <row r="12" ht="27" customHeight="1" spans="1:7">
      <c r="A12" s="42">
        <v>2010199</v>
      </c>
      <c r="B12" s="43"/>
      <c r="C12" s="44"/>
      <c r="D12" s="76" t="s">
        <v>101</v>
      </c>
      <c r="E12" s="81">
        <f t="shared" ref="E12" si="1">F12+G12</f>
        <v>5000</v>
      </c>
      <c r="F12" s="82">
        <v>5000</v>
      </c>
      <c r="G12" s="82"/>
    </row>
    <row r="13" ht="27" customHeight="1" spans="1:7">
      <c r="A13" s="42">
        <v>20103</v>
      </c>
      <c r="B13" s="43"/>
      <c r="C13" s="44"/>
      <c r="D13" s="76" t="s">
        <v>102</v>
      </c>
      <c r="E13" s="81">
        <f t="shared" ref="E13:E43" si="2">F13+G13</f>
        <v>3397955.2</v>
      </c>
      <c r="F13" s="82">
        <v>3397955.2</v>
      </c>
      <c r="G13" s="82"/>
    </row>
    <row r="14" ht="27" customHeight="1" spans="1:7">
      <c r="A14" s="42">
        <v>2010301</v>
      </c>
      <c r="B14" s="43"/>
      <c r="C14" s="44"/>
      <c r="D14" s="76" t="s">
        <v>103</v>
      </c>
      <c r="E14" s="81">
        <f>F14+G14</f>
        <v>2151662.54</v>
      </c>
      <c r="F14" s="82">
        <v>2151662.54</v>
      </c>
      <c r="G14" s="82"/>
    </row>
    <row r="15" ht="27" customHeight="1" spans="1:7">
      <c r="A15" s="42">
        <v>2010302</v>
      </c>
      <c r="B15" s="43"/>
      <c r="C15" s="44"/>
      <c r="D15" s="76" t="s">
        <v>104</v>
      </c>
      <c r="E15" s="81">
        <f>F15+G15</f>
        <v>795692.66</v>
      </c>
      <c r="F15" s="82">
        <v>795692.66</v>
      </c>
      <c r="G15" s="82"/>
    </row>
    <row r="16" ht="27" customHeight="1" spans="1:7">
      <c r="A16" s="42">
        <v>2010399</v>
      </c>
      <c r="B16" s="43"/>
      <c r="C16" s="44"/>
      <c r="D16" s="76" t="s">
        <v>105</v>
      </c>
      <c r="E16" s="81">
        <f>F16+G16</f>
        <v>450600</v>
      </c>
      <c r="F16" s="82">
        <v>450600</v>
      </c>
      <c r="G16" s="82"/>
    </row>
    <row r="17" ht="27" customHeight="1" spans="1:7">
      <c r="A17" s="42">
        <v>20106</v>
      </c>
      <c r="B17" s="43"/>
      <c r="C17" s="44"/>
      <c r="D17" s="76" t="s">
        <v>106</v>
      </c>
      <c r="E17" s="81">
        <f>F17+G17</f>
        <v>343520.54</v>
      </c>
      <c r="F17" s="82">
        <v>343520.54</v>
      </c>
      <c r="G17" s="82"/>
    </row>
    <row r="18" ht="27" customHeight="1" spans="1:7">
      <c r="A18" s="42">
        <v>2010699</v>
      </c>
      <c r="B18" s="43"/>
      <c r="C18" s="44"/>
      <c r="D18" s="76" t="s">
        <v>107</v>
      </c>
      <c r="E18" s="81">
        <f>F18+G18</f>
        <v>343520.54</v>
      </c>
      <c r="F18" s="82">
        <v>343520.54</v>
      </c>
      <c r="G18" s="82"/>
    </row>
    <row r="19" ht="27" customHeight="1" spans="1:7">
      <c r="A19" s="42">
        <v>20132</v>
      </c>
      <c r="B19" s="43"/>
      <c r="C19" s="44"/>
      <c r="D19" s="76" t="s">
        <v>108</v>
      </c>
      <c r="E19" s="81">
        <f>F19+G19</f>
        <v>12000</v>
      </c>
      <c r="F19" s="82">
        <v>12000</v>
      </c>
      <c r="G19" s="82"/>
    </row>
    <row r="20" ht="27" customHeight="1" spans="1:7">
      <c r="A20" s="42">
        <v>2013299</v>
      </c>
      <c r="B20" s="43"/>
      <c r="C20" s="44"/>
      <c r="D20" s="76" t="s">
        <v>109</v>
      </c>
      <c r="E20" s="81">
        <f>F20+G20</f>
        <v>12000</v>
      </c>
      <c r="F20" s="82">
        <v>12000</v>
      </c>
      <c r="G20" s="82"/>
    </row>
    <row r="21" ht="27" customHeight="1" spans="1:7">
      <c r="A21" s="42">
        <v>20199</v>
      </c>
      <c r="B21" s="43"/>
      <c r="C21" s="44"/>
      <c r="D21" s="76" t="s">
        <v>110</v>
      </c>
      <c r="E21" s="81">
        <f>F21+G21</f>
        <v>90000</v>
      </c>
      <c r="F21" s="82"/>
      <c r="G21" s="82">
        <v>90000</v>
      </c>
    </row>
    <row r="22" ht="27" customHeight="1" spans="1:7">
      <c r="A22" s="42">
        <v>2019999</v>
      </c>
      <c r="B22" s="43"/>
      <c r="C22" s="44"/>
      <c r="D22" s="76" t="s">
        <v>111</v>
      </c>
      <c r="E22" s="81">
        <f>F22+G22</f>
        <v>90000</v>
      </c>
      <c r="F22" s="82"/>
      <c r="G22" s="82">
        <v>90000</v>
      </c>
    </row>
    <row r="23" ht="27" customHeight="1" spans="1:7">
      <c r="A23" s="42">
        <v>206</v>
      </c>
      <c r="B23" s="43"/>
      <c r="C23" s="44"/>
      <c r="D23" s="76" t="s">
        <v>112</v>
      </c>
      <c r="E23" s="81">
        <f>F23+G23</f>
        <v>50000</v>
      </c>
      <c r="F23" s="82"/>
      <c r="G23" s="82">
        <v>50000</v>
      </c>
    </row>
    <row r="24" ht="27" customHeight="1" spans="1:7">
      <c r="A24" s="42">
        <v>20604</v>
      </c>
      <c r="B24" s="43"/>
      <c r="C24" s="44"/>
      <c r="D24" s="76" t="s">
        <v>113</v>
      </c>
      <c r="E24" s="81">
        <f>F24+G24</f>
        <v>50000</v>
      </c>
      <c r="F24" s="82"/>
      <c r="G24" s="82">
        <v>50000</v>
      </c>
    </row>
    <row r="25" ht="27" customHeight="1" spans="1:7">
      <c r="A25" s="42">
        <v>2060403</v>
      </c>
      <c r="B25" s="43"/>
      <c r="C25" s="44"/>
      <c r="D25" s="76" t="s">
        <v>114</v>
      </c>
      <c r="E25" s="81">
        <f>F25+G25</f>
        <v>50000</v>
      </c>
      <c r="F25" s="82"/>
      <c r="G25" s="82">
        <v>50000</v>
      </c>
    </row>
    <row r="26" ht="27" customHeight="1" spans="1:7">
      <c r="A26" s="42">
        <v>208</v>
      </c>
      <c r="B26" s="43"/>
      <c r="C26" s="44"/>
      <c r="D26" s="76" t="s">
        <v>115</v>
      </c>
      <c r="E26" s="81">
        <f>F26+G26</f>
        <v>2026504</v>
      </c>
      <c r="F26" s="82">
        <v>2006504</v>
      </c>
      <c r="G26" s="82">
        <v>20000</v>
      </c>
    </row>
    <row r="27" ht="27" customHeight="1" spans="1:7">
      <c r="A27" s="42">
        <v>20802</v>
      </c>
      <c r="B27" s="43"/>
      <c r="C27" s="44"/>
      <c r="D27" s="76" t="s">
        <v>170</v>
      </c>
      <c r="E27" s="81">
        <f>F27+G27</f>
        <v>20000</v>
      </c>
      <c r="F27" s="82"/>
      <c r="G27" s="82">
        <v>20000</v>
      </c>
    </row>
    <row r="28" ht="27" customHeight="1" spans="1:7">
      <c r="A28" s="42">
        <v>2080208</v>
      </c>
      <c r="B28" s="43"/>
      <c r="C28" s="44"/>
      <c r="D28" s="76" t="s">
        <v>171</v>
      </c>
      <c r="E28" s="81">
        <f>F28+G28</f>
        <v>20000</v>
      </c>
      <c r="F28" s="82"/>
      <c r="G28" s="82">
        <v>20000</v>
      </c>
    </row>
    <row r="29" ht="27" customHeight="1" spans="1:7">
      <c r="A29" s="42">
        <v>20805</v>
      </c>
      <c r="B29" s="43"/>
      <c r="C29" s="44"/>
      <c r="D29" s="76" t="s">
        <v>116</v>
      </c>
      <c r="E29" s="81">
        <f>F29+G29</f>
        <v>163716</v>
      </c>
      <c r="F29" s="82">
        <v>163716</v>
      </c>
      <c r="G29" s="82"/>
    </row>
    <row r="30" ht="27" customHeight="1" spans="1:7">
      <c r="A30" s="42">
        <v>2080501</v>
      </c>
      <c r="B30" s="43"/>
      <c r="C30" s="44"/>
      <c r="D30" s="76" t="s">
        <v>117</v>
      </c>
      <c r="E30" s="81">
        <f>F30+G30</f>
        <v>163716</v>
      </c>
      <c r="F30" s="82">
        <v>163716</v>
      </c>
      <c r="G30" s="82"/>
    </row>
    <row r="31" ht="27" customHeight="1" spans="1:7">
      <c r="A31" s="42">
        <v>20810</v>
      </c>
      <c r="B31" s="43"/>
      <c r="C31" s="44"/>
      <c r="D31" s="76" t="s">
        <v>118</v>
      </c>
      <c r="E31" s="81">
        <f>F31+G31</f>
        <v>59760</v>
      </c>
      <c r="F31" s="82">
        <v>59760</v>
      </c>
      <c r="G31" s="82"/>
    </row>
    <row r="32" ht="27" customHeight="1" spans="1:7">
      <c r="A32" s="42">
        <v>2081001</v>
      </c>
      <c r="B32" s="43"/>
      <c r="C32" s="44"/>
      <c r="D32" s="76" t="s">
        <v>119</v>
      </c>
      <c r="E32" s="81">
        <f>F32+G32</f>
        <v>53760</v>
      </c>
      <c r="F32" s="82">
        <v>53760</v>
      </c>
      <c r="G32" s="82"/>
    </row>
    <row r="33" ht="27" customHeight="1" spans="1:7">
      <c r="A33" s="42">
        <v>2081002</v>
      </c>
      <c r="B33" s="43"/>
      <c r="C33" s="44"/>
      <c r="D33" s="76" t="s">
        <v>120</v>
      </c>
      <c r="E33" s="81">
        <f>F33+G33</f>
        <v>6000</v>
      </c>
      <c r="F33" s="82">
        <v>6000</v>
      </c>
      <c r="G33" s="82"/>
    </row>
    <row r="34" ht="27" customHeight="1" spans="1:7">
      <c r="A34" s="42">
        <v>20811</v>
      </c>
      <c r="B34" s="43"/>
      <c r="C34" s="44"/>
      <c r="D34" s="76" t="s">
        <v>121</v>
      </c>
      <c r="E34" s="81">
        <f>F34+G34</f>
        <v>93600</v>
      </c>
      <c r="F34" s="82">
        <v>93600</v>
      </c>
      <c r="G34" s="82"/>
    </row>
    <row r="35" ht="27" customHeight="1" spans="1:7">
      <c r="A35" s="42">
        <v>2081199</v>
      </c>
      <c r="B35" s="43"/>
      <c r="C35" s="44"/>
      <c r="D35" s="76" t="s">
        <v>122</v>
      </c>
      <c r="E35" s="81">
        <f>F35+G35</f>
        <v>93600</v>
      </c>
      <c r="F35" s="82">
        <v>93600</v>
      </c>
      <c r="G35" s="82"/>
    </row>
    <row r="36" ht="27" customHeight="1" spans="1:7">
      <c r="A36" s="42">
        <v>20815</v>
      </c>
      <c r="B36" s="43"/>
      <c r="C36" s="44"/>
      <c r="D36" s="76" t="s">
        <v>123</v>
      </c>
      <c r="E36" s="81">
        <f>F36+G36</f>
        <v>200000</v>
      </c>
      <c r="F36" s="82">
        <v>200000</v>
      </c>
      <c r="G36" s="82"/>
    </row>
    <row r="37" ht="27" customHeight="1" spans="1:7">
      <c r="A37" s="42">
        <v>2081501</v>
      </c>
      <c r="B37" s="43"/>
      <c r="C37" s="44"/>
      <c r="D37" s="76" t="s">
        <v>124</v>
      </c>
      <c r="E37" s="81">
        <f>F37+G37</f>
        <v>200000</v>
      </c>
      <c r="F37" s="82">
        <v>200000</v>
      </c>
      <c r="G37" s="82"/>
    </row>
    <row r="38" ht="27" customHeight="1" spans="1:7">
      <c r="A38" s="42">
        <v>20819</v>
      </c>
      <c r="B38" s="43"/>
      <c r="C38" s="44"/>
      <c r="D38" s="76" t="s">
        <v>125</v>
      </c>
      <c r="E38" s="81">
        <f>F38+G38</f>
        <v>1355748</v>
      </c>
      <c r="F38" s="82">
        <v>1355748</v>
      </c>
      <c r="G38" s="82"/>
    </row>
    <row r="39" ht="27" customHeight="1" spans="1:7">
      <c r="A39" s="42">
        <v>2081902</v>
      </c>
      <c r="B39" s="43"/>
      <c r="C39" s="44"/>
      <c r="D39" s="76" t="s">
        <v>126</v>
      </c>
      <c r="E39" s="81">
        <f>F39+G39</f>
        <v>1355748</v>
      </c>
      <c r="F39" s="82">
        <v>1355748</v>
      </c>
      <c r="G39" s="82"/>
    </row>
    <row r="40" ht="27" customHeight="1" spans="1:7">
      <c r="A40" s="42">
        <v>20821</v>
      </c>
      <c r="B40" s="43"/>
      <c r="C40" s="44"/>
      <c r="D40" s="76" t="s">
        <v>127</v>
      </c>
      <c r="E40" s="81">
        <f>F40+G40</f>
        <v>133680</v>
      </c>
      <c r="F40" s="82">
        <v>133680</v>
      </c>
      <c r="G40" s="82"/>
    </row>
    <row r="41" ht="27" customHeight="1" spans="1:7">
      <c r="A41" s="42">
        <v>2082102</v>
      </c>
      <c r="B41" s="43"/>
      <c r="C41" s="44"/>
      <c r="D41" s="76" t="s">
        <v>128</v>
      </c>
      <c r="E41" s="81">
        <f>F41+G41</f>
        <v>133680</v>
      </c>
      <c r="F41" s="82">
        <v>133680</v>
      </c>
      <c r="G41" s="82"/>
    </row>
    <row r="42" ht="27" customHeight="1" spans="1:7">
      <c r="A42" s="42">
        <v>210</v>
      </c>
      <c r="B42" s="43"/>
      <c r="C42" s="44"/>
      <c r="D42" s="76" t="s">
        <v>129</v>
      </c>
      <c r="E42" s="81">
        <f>F42+G42</f>
        <v>708035.2</v>
      </c>
      <c r="F42" s="82">
        <v>708035.2</v>
      </c>
      <c r="G42" s="82"/>
    </row>
    <row r="43" ht="27" customHeight="1" spans="1:7">
      <c r="A43" s="42">
        <v>21005</v>
      </c>
      <c r="B43" s="43"/>
      <c r="C43" s="44"/>
      <c r="D43" s="76" t="s">
        <v>130</v>
      </c>
      <c r="E43" s="81">
        <f>F43+G43</f>
        <v>190920</v>
      </c>
      <c r="F43" s="82">
        <v>190920</v>
      </c>
      <c r="G43" s="82"/>
    </row>
    <row r="44" ht="27" customHeight="1" spans="1:7">
      <c r="A44" s="42">
        <v>2100509</v>
      </c>
      <c r="B44" s="43"/>
      <c r="C44" s="44"/>
      <c r="D44" s="76" t="s">
        <v>131</v>
      </c>
      <c r="E44" s="81">
        <f t="shared" ref="E44" si="3">F44+G44</f>
        <v>190920</v>
      </c>
      <c r="F44" s="82">
        <v>190920</v>
      </c>
      <c r="G44" s="82"/>
    </row>
    <row r="45" ht="27" customHeight="1" spans="1:7">
      <c r="A45" s="42">
        <v>21007</v>
      </c>
      <c r="B45" s="43"/>
      <c r="C45" s="44"/>
      <c r="D45" s="76" t="s">
        <v>132</v>
      </c>
      <c r="E45" s="81">
        <f t="shared" ref="E45:E72" si="4">F45+G45</f>
        <v>517115.2</v>
      </c>
      <c r="F45" s="82">
        <v>517115.2</v>
      </c>
      <c r="G45" s="82"/>
    </row>
    <row r="46" ht="27" customHeight="1" spans="1:7">
      <c r="A46" s="42">
        <v>2100799</v>
      </c>
      <c r="B46" s="43"/>
      <c r="C46" s="44"/>
      <c r="D46" s="76" t="s">
        <v>133</v>
      </c>
      <c r="E46" s="81">
        <f>F46+G46</f>
        <v>517115.2</v>
      </c>
      <c r="F46" s="82">
        <v>517115.2</v>
      </c>
      <c r="G46" s="82"/>
    </row>
    <row r="47" ht="27" customHeight="1" spans="1:7">
      <c r="A47" s="42">
        <v>211</v>
      </c>
      <c r="B47" s="43"/>
      <c r="C47" s="44"/>
      <c r="D47" s="76" t="s">
        <v>134</v>
      </c>
      <c r="E47" s="81">
        <f>F47+G47</f>
        <v>1173470.5</v>
      </c>
      <c r="F47" s="82">
        <v>859870.5</v>
      </c>
      <c r="G47" s="82">
        <v>313600</v>
      </c>
    </row>
    <row r="48" ht="27" customHeight="1" spans="1:7">
      <c r="A48" s="42">
        <v>21103</v>
      </c>
      <c r="B48" s="43"/>
      <c r="C48" s="44"/>
      <c r="D48" s="76" t="s">
        <v>172</v>
      </c>
      <c r="E48" s="81">
        <f>F48+G48</f>
        <v>313600</v>
      </c>
      <c r="F48" s="82"/>
      <c r="G48" s="82">
        <v>313600</v>
      </c>
    </row>
    <row r="49" ht="27" customHeight="1" spans="1:7">
      <c r="A49" s="42">
        <v>2110307</v>
      </c>
      <c r="B49" s="43"/>
      <c r="C49" s="44"/>
      <c r="D49" s="76" t="s">
        <v>173</v>
      </c>
      <c r="E49" s="81">
        <f>F49+G49</f>
        <v>313600</v>
      </c>
      <c r="F49" s="82"/>
      <c r="G49" s="82">
        <v>313600</v>
      </c>
    </row>
    <row r="50" ht="27" customHeight="1" spans="1:7">
      <c r="A50" s="42">
        <v>21106</v>
      </c>
      <c r="B50" s="43"/>
      <c r="C50" s="44"/>
      <c r="D50" s="76" t="s">
        <v>135</v>
      </c>
      <c r="E50" s="81">
        <f>F50+G50</f>
        <v>859870.5</v>
      </c>
      <c r="F50" s="82">
        <v>859870.5</v>
      </c>
      <c r="G50" s="82"/>
    </row>
    <row r="51" ht="27" customHeight="1" spans="1:7">
      <c r="A51" s="42">
        <v>2110602</v>
      </c>
      <c r="B51" s="43"/>
      <c r="C51" s="44"/>
      <c r="D51" s="76" t="s">
        <v>136</v>
      </c>
      <c r="E51" s="81">
        <f>F51+G51</f>
        <v>859870.5</v>
      </c>
      <c r="F51" s="82">
        <v>859870.5</v>
      </c>
      <c r="G51" s="82"/>
    </row>
    <row r="52" ht="27" customHeight="1" spans="1:7">
      <c r="A52" s="42">
        <v>212</v>
      </c>
      <c r="B52" s="43"/>
      <c r="C52" s="44"/>
      <c r="D52" s="76" t="s">
        <v>137</v>
      </c>
      <c r="E52" s="81">
        <f>F52+G52</f>
        <v>250000</v>
      </c>
      <c r="F52" s="82"/>
      <c r="G52" s="82">
        <v>250000</v>
      </c>
    </row>
    <row r="53" ht="27" customHeight="1" spans="1:7">
      <c r="A53" s="42">
        <v>21203</v>
      </c>
      <c r="B53" s="43"/>
      <c r="C53" s="44"/>
      <c r="D53" s="76" t="s">
        <v>138</v>
      </c>
      <c r="E53" s="81">
        <f>F53+G53</f>
        <v>250000</v>
      </c>
      <c r="F53" s="82"/>
      <c r="G53" s="82">
        <v>250000</v>
      </c>
    </row>
    <row r="54" ht="27" customHeight="1" spans="1:7">
      <c r="A54" s="42">
        <v>2120399</v>
      </c>
      <c r="B54" s="43"/>
      <c r="C54" s="44"/>
      <c r="D54" s="76" t="s">
        <v>139</v>
      </c>
      <c r="E54" s="81">
        <f>F54+G54</f>
        <v>250000</v>
      </c>
      <c r="F54" s="82"/>
      <c r="G54" s="82">
        <v>250000</v>
      </c>
    </row>
    <row r="55" ht="27" customHeight="1" spans="1:7">
      <c r="A55" s="42">
        <v>213</v>
      </c>
      <c r="B55" s="43"/>
      <c r="C55" s="44"/>
      <c r="D55" s="76" t="s">
        <v>142</v>
      </c>
      <c r="E55" s="81">
        <f>F55+G55</f>
        <v>2025704.18</v>
      </c>
      <c r="F55" s="82">
        <v>2025704.18</v>
      </c>
      <c r="G55" s="82"/>
    </row>
    <row r="56" ht="27" customHeight="1" spans="1:7">
      <c r="A56" s="42">
        <v>21301</v>
      </c>
      <c r="B56" s="43"/>
      <c r="C56" s="44"/>
      <c r="D56" s="76" t="s">
        <v>143</v>
      </c>
      <c r="E56" s="81">
        <f>F56+G56</f>
        <v>1528451</v>
      </c>
      <c r="F56" s="82">
        <v>1528451</v>
      </c>
      <c r="G56" s="82"/>
    </row>
    <row r="57" ht="27" customHeight="1" spans="1:7">
      <c r="A57" s="42">
        <v>2130104</v>
      </c>
      <c r="B57" s="43"/>
      <c r="C57" s="44"/>
      <c r="D57" s="76" t="s">
        <v>144</v>
      </c>
      <c r="E57" s="81">
        <f>F57+G57</f>
        <v>525756</v>
      </c>
      <c r="F57" s="82">
        <v>525756</v>
      </c>
      <c r="G57" s="82"/>
    </row>
    <row r="58" ht="27" customHeight="1" spans="1:7">
      <c r="A58" s="42">
        <v>2130122</v>
      </c>
      <c r="B58" s="43"/>
      <c r="C58" s="44"/>
      <c r="D58" s="76" t="s">
        <v>145</v>
      </c>
      <c r="E58" s="81">
        <f>F58+G58</f>
        <v>192770</v>
      </c>
      <c r="F58" s="82">
        <v>192770</v>
      </c>
      <c r="G58" s="82"/>
    </row>
    <row r="59" ht="27" customHeight="1" spans="1:7">
      <c r="A59" s="42">
        <v>2130135</v>
      </c>
      <c r="B59" s="43"/>
      <c r="C59" s="44"/>
      <c r="D59" s="76" t="s">
        <v>146</v>
      </c>
      <c r="E59" s="81">
        <f>F59+G59</f>
        <v>809925</v>
      </c>
      <c r="F59" s="82">
        <v>809925</v>
      </c>
      <c r="G59" s="82"/>
    </row>
    <row r="60" ht="27" customHeight="1" spans="1:7">
      <c r="A60" s="42">
        <v>21302</v>
      </c>
      <c r="B60" s="43"/>
      <c r="C60" s="44"/>
      <c r="D60" s="76" t="s">
        <v>147</v>
      </c>
      <c r="E60" s="81">
        <f>F60+G60</f>
        <v>238653.18</v>
      </c>
      <c r="F60" s="82">
        <v>238653.18</v>
      </c>
      <c r="G60" s="82"/>
    </row>
    <row r="61" ht="27" customHeight="1" spans="1:7">
      <c r="A61" s="42">
        <v>2130209</v>
      </c>
      <c r="B61" s="43"/>
      <c r="C61" s="44"/>
      <c r="D61" s="76" t="s">
        <v>148</v>
      </c>
      <c r="E61" s="81">
        <f>F61+G61</f>
        <v>238653.18</v>
      </c>
      <c r="F61" s="82">
        <v>238653.18</v>
      </c>
      <c r="G61" s="82"/>
    </row>
    <row r="62" ht="27" customHeight="1" spans="1:7">
      <c r="A62" s="42">
        <v>21307</v>
      </c>
      <c r="B62" s="43"/>
      <c r="C62" s="44"/>
      <c r="D62" s="76" t="s">
        <v>151</v>
      </c>
      <c r="E62" s="81">
        <f>F62+G62</f>
        <v>258600</v>
      </c>
      <c r="F62" s="82">
        <v>258600</v>
      </c>
      <c r="G62" s="82"/>
    </row>
    <row r="63" ht="27" customHeight="1" spans="1:7">
      <c r="A63" s="42">
        <v>2130705</v>
      </c>
      <c r="B63" s="43"/>
      <c r="C63" s="44"/>
      <c r="D63" s="76" t="s">
        <v>152</v>
      </c>
      <c r="E63" s="81">
        <f>F63+G63</f>
        <v>258600</v>
      </c>
      <c r="F63" s="82">
        <v>258600</v>
      </c>
      <c r="G63" s="82"/>
    </row>
    <row r="64" ht="27" customHeight="1" spans="1:7">
      <c r="A64" s="42">
        <v>216</v>
      </c>
      <c r="B64" s="43"/>
      <c r="C64" s="44"/>
      <c r="D64" s="76" t="s">
        <v>153</v>
      </c>
      <c r="E64" s="81">
        <f>F64+G64</f>
        <v>1000000</v>
      </c>
      <c r="F64" s="82"/>
      <c r="G64" s="82">
        <v>1000000</v>
      </c>
    </row>
    <row r="65" ht="27" customHeight="1" spans="1:7">
      <c r="A65" s="42">
        <v>21605</v>
      </c>
      <c r="B65" s="43"/>
      <c r="C65" s="44"/>
      <c r="D65" s="76" t="s">
        <v>154</v>
      </c>
      <c r="E65" s="81">
        <f>F65+G65</f>
        <v>1000000</v>
      </c>
      <c r="F65" s="82"/>
      <c r="G65" s="82">
        <v>1000000</v>
      </c>
    </row>
    <row r="66" ht="27" customHeight="1" spans="1:7">
      <c r="A66" s="42">
        <v>2160599</v>
      </c>
      <c r="B66" s="43"/>
      <c r="C66" s="44"/>
      <c r="D66" s="76" t="s">
        <v>155</v>
      </c>
      <c r="E66" s="81">
        <f>F66+G66</f>
        <v>1000000</v>
      </c>
      <c r="F66" s="82"/>
      <c r="G66" s="82">
        <v>1000000</v>
      </c>
    </row>
    <row r="67" ht="27" customHeight="1" spans="1:7">
      <c r="A67" s="42">
        <v>221</v>
      </c>
      <c r="B67" s="43"/>
      <c r="C67" s="44"/>
      <c r="D67" s="76" t="s">
        <v>156</v>
      </c>
      <c r="E67" s="81">
        <f>F67+G67</f>
        <v>373000</v>
      </c>
      <c r="F67" s="82">
        <v>373000</v>
      </c>
      <c r="G67" s="82"/>
    </row>
    <row r="68" ht="27" customHeight="1" spans="1:7">
      <c r="A68" s="42">
        <v>22101</v>
      </c>
      <c r="B68" s="43"/>
      <c r="C68" s="44"/>
      <c r="D68" s="76" t="s">
        <v>157</v>
      </c>
      <c r="E68" s="81">
        <f>F68+G68</f>
        <v>373000</v>
      </c>
      <c r="F68" s="82">
        <v>373000</v>
      </c>
      <c r="G68" s="82"/>
    </row>
    <row r="69" ht="27" customHeight="1" spans="1:7">
      <c r="A69" s="42">
        <v>2210105</v>
      </c>
      <c r="B69" s="43"/>
      <c r="C69" s="44"/>
      <c r="D69" s="76" t="s">
        <v>158</v>
      </c>
      <c r="E69" s="81">
        <f>F69+G69</f>
        <v>373000</v>
      </c>
      <c r="F69" s="82">
        <v>373000</v>
      </c>
      <c r="G69" s="82"/>
    </row>
    <row r="70" ht="27" customHeight="1" spans="1:7">
      <c r="A70" s="42">
        <v>229</v>
      </c>
      <c r="B70" s="43"/>
      <c r="C70" s="44"/>
      <c r="D70" s="76" t="s">
        <v>159</v>
      </c>
      <c r="E70" s="81">
        <f>F70+G70</f>
        <v>120000</v>
      </c>
      <c r="F70" s="82"/>
      <c r="G70" s="82">
        <v>120000</v>
      </c>
    </row>
    <row r="71" ht="27" customHeight="1" spans="1:7">
      <c r="A71" s="42">
        <v>22999</v>
      </c>
      <c r="B71" s="43"/>
      <c r="C71" s="44"/>
      <c r="D71" s="76" t="s">
        <v>159</v>
      </c>
      <c r="E71" s="81">
        <f>F71+G71</f>
        <v>120000</v>
      </c>
      <c r="F71" s="82"/>
      <c r="G71" s="82">
        <v>120000</v>
      </c>
    </row>
    <row r="72" ht="27" customHeight="1" spans="1:7">
      <c r="A72" s="31">
        <v>2299901</v>
      </c>
      <c r="B72" s="32"/>
      <c r="C72" s="33"/>
      <c r="D72" s="76" t="s">
        <v>246</v>
      </c>
      <c r="E72" s="81">
        <f>F72+G72</f>
        <v>120000</v>
      </c>
      <c r="F72" s="82"/>
      <c r="G72" s="82">
        <v>120000</v>
      </c>
    </row>
  </sheetData>
  <mergeCells count="71">
    <mergeCell ref="A2:G2"/>
    <mergeCell ref="A4:D4"/>
    <mergeCell ref="A5:D5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D6:D8"/>
    <mergeCell ref="E5:E8"/>
    <mergeCell ref="F5:F8"/>
    <mergeCell ref="G5:G8"/>
    <mergeCell ref="A6:C8"/>
  </mergeCells>
  <printOptions horizontalCentered="1"/>
  <pageMargins left="0.393055555555556" right="0.393055555555556" top="0.984027777777778" bottom="0.98402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4"/>
  <sheetViews>
    <sheetView workbookViewId="0">
      <selection activeCell="G54" sqref="E9:G54"/>
    </sheetView>
  </sheetViews>
  <sheetFormatPr defaultColWidth="9.14285714285714" defaultRowHeight="12.75" outlineLevelCol="6"/>
  <cols>
    <col min="1" max="3" width="4.14285714285714" style="23" customWidth="1"/>
    <col min="4" max="4" width="30.1428571428571" style="23" customWidth="1"/>
    <col min="5" max="7" width="15.5714285714286" style="23" customWidth="1"/>
    <col min="8" max="16384" width="9.14285714285714" style="23"/>
  </cols>
  <sheetData>
    <row r="1" s="22" customFormat="1" ht="17.25" customHeight="1" spans="1:4">
      <c r="A1" s="24" t="s">
        <v>243</v>
      </c>
      <c r="D1" s="25"/>
    </row>
    <row r="2" ht="24" spans="1:7">
      <c r="A2" s="74" t="s">
        <v>247</v>
      </c>
      <c r="B2" s="74"/>
      <c r="C2" s="74"/>
      <c r="D2" s="74"/>
      <c r="E2" s="74"/>
      <c r="F2" s="74"/>
      <c r="G2" s="74"/>
    </row>
    <row r="3" spans="7:7">
      <c r="G3" s="15"/>
    </row>
    <row r="4" spans="1:7">
      <c r="A4" s="13" t="s">
        <v>23</v>
      </c>
      <c r="B4" s="13"/>
      <c r="C4" s="13"/>
      <c r="D4" s="13"/>
      <c r="E4" s="15"/>
      <c r="G4" s="15" t="s">
        <v>24</v>
      </c>
    </row>
    <row r="5" ht="21" customHeight="1" spans="1:7">
      <c r="A5" s="27" t="s">
        <v>28</v>
      </c>
      <c r="B5" s="27"/>
      <c r="C5" s="27" t="s">
        <v>26</v>
      </c>
      <c r="D5" s="27" t="s">
        <v>26</v>
      </c>
      <c r="E5" s="27" t="s">
        <v>63</v>
      </c>
      <c r="F5" s="27" t="s">
        <v>248</v>
      </c>
      <c r="G5" s="27" t="s">
        <v>249</v>
      </c>
    </row>
    <row r="6" ht="15.4" customHeight="1" spans="1:7">
      <c r="A6" s="27" t="s">
        <v>84</v>
      </c>
      <c r="B6" s="27"/>
      <c r="C6" s="27"/>
      <c r="D6" s="27" t="s">
        <v>85</v>
      </c>
      <c r="E6" s="27"/>
      <c r="F6" s="27"/>
      <c r="G6" s="27"/>
    </row>
    <row r="7" ht="13.9" customHeight="1" spans="1:7">
      <c r="A7" s="27"/>
      <c r="B7" s="27" t="s">
        <v>26</v>
      </c>
      <c r="C7" s="27" t="s">
        <v>26</v>
      </c>
      <c r="D7" s="27" t="s">
        <v>26</v>
      </c>
      <c r="E7" s="27"/>
      <c r="F7" s="27"/>
      <c r="G7" s="27"/>
    </row>
    <row r="8" spans="1:7">
      <c r="A8" s="27"/>
      <c r="B8" s="27" t="s">
        <v>26</v>
      </c>
      <c r="C8" s="27" t="s">
        <v>26</v>
      </c>
      <c r="D8" s="27" t="s">
        <v>26</v>
      </c>
      <c r="E8" s="27"/>
      <c r="F8" s="27"/>
      <c r="G8" s="27"/>
    </row>
    <row r="9" ht="30.75" customHeight="1" spans="1:7">
      <c r="A9" s="27" t="s">
        <v>87</v>
      </c>
      <c r="B9" s="27" t="s">
        <v>88</v>
      </c>
      <c r="C9" s="27" t="s">
        <v>89</v>
      </c>
      <c r="D9" s="28" t="s">
        <v>75</v>
      </c>
      <c r="E9" s="75">
        <f t="shared" ref="E9:E11" si="0">F9+G9</f>
        <v>9731589.62</v>
      </c>
      <c r="F9" s="68">
        <v>8629784.78</v>
      </c>
      <c r="G9" s="68">
        <v>1101804.84</v>
      </c>
    </row>
    <row r="10" ht="24.95" customHeight="1" spans="1:7">
      <c r="A10" s="42">
        <v>201</v>
      </c>
      <c r="B10" s="43"/>
      <c r="C10" s="44"/>
      <c r="D10" s="76" t="s">
        <v>99</v>
      </c>
      <c r="E10" s="75">
        <f>F10+G10</f>
        <v>3758475.74</v>
      </c>
      <c r="F10" s="68">
        <v>2712553.5</v>
      </c>
      <c r="G10" s="68">
        <v>1045922.24</v>
      </c>
    </row>
    <row r="11" ht="24.95" customHeight="1" spans="1:7">
      <c r="A11" s="42">
        <v>20101</v>
      </c>
      <c r="B11" s="43"/>
      <c r="C11" s="44"/>
      <c r="D11" s="76" t="s">
        <v>100</v>
      </c>
      <c r="E11" s="75">
        <f>F11+G11</f>
        <v>5000</v>
      </c>
      <c r="F11" s="68">
        <v>0</v>
      </c>
      <c r="G11" s="68">
        <v>5000</v>
      </c>
    </row>
    <row r="12" ht="24.95" customHeight="1" spans="1:7">
      <c r="A12" s="42">
        <v>2010199</v>
      </c>
      <c r="B12" s="43"/>
      <c r="C12" s="44"/>
      <c r="D12" s="76" t="s">
        <v>101</v>
      </c>
      <c r="E12" s="75">
        <f t="shared" ref="E12" si="1">F12+G12</f>
        <v>5000</v>
      </c>
      <c r="F12" s="68">
        <v>0</v>
      </c>
      <c r="G12" s="68">
        <v>5000</v>
      </c>
    </row>
    <row r="13" ht="24.95" customHeight="1" spans="1:7">
      <c r="A13" s="42">
        <v>20103</v>
      </c>
      <c r="B13" s="43"/>
      <c r="C13" s="44"/>
      <c r="D13" s="76" t="s">
        <v>102</v>
      </c>
      <c r="E13" s="75">
        <f t="shared" ref="E13:E43" si="2">F13+G13</f>
        <v>3397955.2</v>
      </c>
      <c r="F13" s="68">
        <v>2394542.32</v>
      </c>
      <c r="G13" s="68">
        <v>1003412.88</v>
      </c>
    </row>
    <row r="14" ht="24.95" customHeight="1" spans="1:7">
      <c r="A14" s="42">
        <v>2010301</v>
      </c>
      <c r="B14" s="43"/>
      <c r="C14" s="44"/>
      <c r="D14" s="76" t="s">
        <v>103</v>
      </c>
      <c r="E14" s="75">
        <f>F14+G14</f>
        <v>2151662.54</v>
      </c>
      <c r="F14" s="68">
        <v>1586410.94</v>
      </c>
      <c r="G14" s="68">
        <v>565251.6</v>
      </c>
    </row>
    <row r="15" ht="24.95" customHeight="1" spans="1:7">
      <c r="A15" s="42">
        <v>2010302</v>
      </c>
      <c r="B15" s="43"/>
      <c r="C15" s="44"/>
      <c r="D15" s="76" t="s">
        <v>104</v>
      </c>
      <c r="E15" s="75">
        <f>F15+G15</f>
        <v>795692.66</v>
      </c>
      <c r="F15" s="68">
        <v>792531.38</v>
      </c>
      <c r="G15" s="68">
        <v>3161.28</v>
      </c>
    </row>
    <row r="16" ht="24.95" customHeight="1" spans="1:7">
      <c r="A16" s="42">
        <v>2010399</v>
      </c>
      <c r="B16" s="43"/>
      <c r="C16" s="44"/>
      <c r="D16" s="76" t="s">
        <v>105</v>
      </c>
      <c r="E16" s="75">
        <f>F16+G16</f>
        <v>450600</v>
      </c>
      <c r="F16" s="68">
        <v>15600</v>
      </c>
      <c r="G16" s="68">
        <v>435000</v>
      </c>
    </row>
    <row r="17" ht="24.95" customHeight="1" spans="1:7">
      <c r="A17" s="42">
        <v>20106</v>
      </c>
      <c r="B17" s="43"/>
      <c r="C17" s="44"/>
      <c r="D17" s="76" t="s">
        <v>106</v>
      </c>
      <c r="E17" s="75">
        <f>F17+G17</f>
        <v>343520.54</v>
      </c>
      <c r="F17" s="68">
        <v>318011.18</v>
      </c>
      <c r="G17" s="68">
        <v>25509.36</v>
      </c>
    </row>
    <row r="18" ht="24.95" customHeight="1" spans="1:7">
      <c r="A18" s="42">
        <v>2010699</v>
      </c>
      <c r="B18" s="43"/>
      <c r="C18" s="44"/>
      <c r="D18" s="76" t="s">
        <v>107</v>
      </c>
      <c r="E18" s="75">
        <f>F18+G18</f>
        <v>343520.54</v>
      </c>
      <c r="F18" s="68">
        <v>318011.18</v>
      </c>
      <c r="G18" s="68">
        <v>25509.36</v>
      </c>
    </row>
    <row r="19" ht="24.95" customHeight="1" spans="1:7">
      <c r="A19" s="42">
        <v>20132</v>
      </c>
      <c r="B19" s="43"/>
      <c r="C19" s="44"/>
      <c r="D19" s="76" t="s">
        <v>108</v>
      </c>
      <c r="E19" s="75">
        <f>F19+G19</f>
        <v>12000</v>
      </c>
      <c r="F19" s="68">
        <v>0</v>
      </c>
      <c r="G19" s="68">
        <v>12000</v>
      </c>
    </row>
    <row r="20" ht="24.95" customHeight="1" spans="1:7">
      <c r="A20" s="42">
        <v>2013299</v>
      </c>
      <c r="B20" s="43"/>
      <c r="C20" s="44"/>
      <c r="D20" s="76" t="s">
        <v>109</v>
      </c>
      <c r="E20" s="75">
        <f>F20+G20</f>
        <v>12000</v>
      </c>
      <c r="F20" s="68">
        <v>0</v>
      </c>
      <c r="G20" s="68">
        <v>12000</v>
      </c>
    </row>
    <row r="21" ht="24.95" customHeight="1" spans="1:7">
      <c r="A21" s="42">
        <v>208</v>
      </c>
      <c r="B21" s="43"/>
      <c r="C21" s="44"/>
      <c r="D21" s="76" t="s">
        <v>115</v>
      </c>
      <c r="E21" s="75">
        <f>F21+G21</f>
        <v>2006504</v>
      </c>
      <c r="F21" s="68">
        <v>2006504</v>
      </c>
      <c r="G21" s="68"/>
    </row>
    <row r="22" ht="24.95" customHeight="1" spans="1:7">
      <c r="A22" s="42">
        <v>20805</v>
      </c>
      <c r="B22" s="43"/>
      <c r="C22" s="44"/>
      <c r="D22" s="76" t="s">
        <v>116</v>
      </c>
      <c r="E22" s="75">
        <f>F22+G22</f>
        <v>163716</v>
      </c>
      <c r="F22" s="68">
        <v>163716</v>
      </c>
      <c r="G22" s="68"/>
    </row>
    <row r="23" ht="24.95" customHeight="1" spans="1:7">
      <c r="A23" s="42">
        <v>2080501</v>
      </c>
      <c r="B23" s="43"/>
      <c r="C23" s="44"/>
      <c r="D23" s="76" t="s">
        <v>117</v>
      </c>
      <c r="E23" s="75">
        <f>F23+G23</f>
        <v>163716</v>
      </c>
      <c r="F23" s="68">
        <v>163716</v>
      </c>
      <c r="G23" s="68"/>
    </row>
    <row r="24" ht="24.95" customHeight="1" spans="1:7">
      <c r="A24" s="42">
        <v>20810</v>
      </c>
      <c r="B24" s="43"/>
      <c r="C24" s="44"/>
      <c r="D24" s="76" t="s">
        <v>118</v>
      </c>
      <c r="E24" s="75">
        <f>F24+G24</f>
        <v>59760</v>
      </c>
      <c r="F24" s="68">
        <v>59760</v>
      </c>
      <c r="G24" s="68"/>
    </row>
    <row r="25" ht="24.95" customHeight="1" spans="1:7">
      <c r="A25" s="42">
        <v>2081001</v>
      </c>
      <c r="B25" s="43"/>
      <c r="C25" s="44"/>
      <c r="D25" s="76" t="s">
        <v>119</v>
      </c>
      <c r="E25" s="75">
        <f>F25+G25</f>
        <v>53760</v>
      </c>
      <c r="F25" s="68">
        <v>53760</v>
      </c>
      <c r="G25" s="68"/>
    </row>
    <row r="26" ht="24.95" customHeight="1" spans="1:7">
      <c r="A26" s="42">
        <v>2081002</v>
      </c>
      <c r="B26" s="43"/>
      <c r="C26" s="44"/>
      <c r="D26" s="76" t="s">
        <v>120</v>
      </c>
      <c r="E26" s="75">
        <f>F26+G26</f>
        <v>6000</v>
      </c>
      <c r="F26" s="68">
        <v>6000</v>
      </c>
      <c r="G26" s="68"/>
    </row>
    <row r="27" ht="24.95" customHeight="1" spans="1:7">
      <c r="A27" s="42">
        <v>20811</v>
      </c>
      <c r="B27" s="43"/>
      <c r="C27" s="44"/>
      <c r="D27" s="76" t="s">
        <v>121</v>
      </c>
      <c r="E27" s="75">
        <f>F27+G27</f>
        <v>93600</v>
      </c>
      <c r="F27" s="68">
        <v>93600</v>
      </c>
      <c r="G27" s="68"/>
    </row>
    <row r="28" ht="24.95" customHeight="1" spans="1:7">
      <c r="A28" s="42">
        <v>2081199</v>
      </c>
      <c r="B28" s="43"/>
      <c r="C28" s="44"/>
      <c r="D28" s="76" t="s">
        <v>122</v>
      </c>
      <c r="E28" s="75">
        <f>F28+G28</f>
        <v>93600</v>
      </c>
      <c r="F28" s="68">
        <v>93600</v>
      </c>
      <c r="G28" s="68"/>
    </row>
    <row r="29" ht="24.95" customHeight="1" spans="1:7">
      <c r="A29" s="42">
        <v>20815</v>
      </c>
      <c r="B29" s="43"/>
      <c r="C29" s="44"/>
      <c r="D29" s="76" t="s">
        <v>123</v>
      </c>
      <c r="E29" s="75">
        <f>F29+G29</f>
        <v>200000</v>
      </c>
      <c r="F29" s="68">
        <v>200000</v>
      </c>
      <c r="G29" s="68"/>
    </row>
    <row r="30" ht="24.95" customHeight="1" spans="1:7">
      <c r="A30" s="42">
        <v>2081501</v>
      </c>
      <c r="B30" s="43"/>
      <c r="C30" s="44"/>
      <c r="D30" s="76" t="s">
        <v>124</v>
      </c>
      <c r="E30" s="75">
        <f>F30+G30</f>
        <v>200000</v>
      </c>
      <c r="F30" s="68">
        <v>200000</v>
      </c>
      <c r="G30" s="68"/>
    </row>
    <row r="31" ht="24.95" customHeight="1" spans="1:7">
      <c r="A31" s="42">
        <v>20819</v>
      </c>
      <c r="B31" s="43"/>
      <c r="C31" s="44"/>
      <c r="D31" s="76" t="s">
        <v>125</v>
      </c>
      <c r="E31" s="75">
        <f>F31+G31</f>
        <v>1355748</v>
      </c>
      <c r="F31" s="68">
        <v>1355748</v>
      </c>
      <c r="G31" s="68"/>
    </row>
    <row r="32" ht="24.95" customHeight="1" spans="1:7">
      <c r="A32" s="42">
        <v>2081902</v>
      </c>
      <c r="B32" s="43"/>
      <c r="C32" s="44"/>
      <c r="D32" s="76" t="s">
        <v>126</v>
      </c>
      <c r="E32" s="75">
        <f>F32+G32</f>
        <v>1355748</v>
      </c>
      <c r="F32" s="68">
        <v>1355748</v>
      </c>
      <c r="G32" s="68"/>
    </row>
    <row r="33" ht="24.95" customHeight="1" spans="1:7">
      <c r="A33" s="42">
        <v>20821</v>
      </c>
      <c r="B33" s="43"/>
      <c r="C33" s="44"/>
      <c r="D33" s="76" t="s">
        <v>127</v>
      </c>
      <c r="E33" s="75">
        <f>F33+G33</f>
        <v>133680</v>
      </c>
      <c r="F33" s="68">
        <v>133680</v>
      </c>
      <c r="G33" s="68"/>
    </row>
    <row r="34" ht="24.95" customHeight="1" spans="1:7">
      <c r="A34" s="42">
        <v>2082102</v>
      </c>
      <c r="B34" s="43"/>
      <c r="C34" s="44"/>
      <c r="D34" s="76" t="s">
        <v>128</v>
      </c>
      <c r="E34" s="75">
        <f>F34+G34</f>
        <v>133680</v>
      </c>
      <c r="F34" s="68">
        <v>133680</v>
      </c>
      <c r="G34" s="68"/>
    </row>
    <row r="35" ht="24.95" customHeight="1" spans="1:7">
      <c r="A35" s="42">
        <v>210</v>
      </c>
      <c r="B35" s="43"/>
      <c r="C35" s="44"/>
      <c r="D35" s="76" t="s">
        <v>129</v>
      </c>
      <c r="E35" s="75">
        <f>F35+G35</f>
        <v>708035.2</v>
      </c>
      <c r="F35" s="68">
        <v>705964</v>
      </c>
      <c r="G35" s="68">
        <v>2071.2</v>
      </c>
    </row>
    <row r="36" ht="24.95" customHeight="1" spans="1:7">
      <c r="A36" s="42">
        <v>21005</v>
      </c>
      <c r="B36" s="43"/>
      <c r="C36" s="44"/>
      <c r="D36" s="76" t="s">
        <v>130</v>
      </c>
      <c r="E36" s="75">
        <f>F36+G36</f>
        <v>190920</v>
      </c>
      <c r="F36" s="68">
        <v>190920</v>
      </c>
      <c r="G36" s="68"/>
    </row>
    <row r="37" ht="24.95" customHeight="1" spans="1:7">
      <c r="A37" s="42">
        <v>2100509</v>
      </c>
      <c r="B37" s="43"/>
      <c r="C37" s="44"/>
      <c r="D37" s="76" t="s">
        <v>131</v>
      </c>
      <c r="E37" s="75">
        <f>F37+G37</f>
        <v>190920</v>
      </c>
      <c r="F37" s="68">
        <v>190920</v>
      </c>
      <c r="G37" s="68"/>
    </row>
    <row r="38" ht="24.95" customHeight="1" spans="1:7">
      <c r="A38" s="42">
        <v>21007</v>
      </c>
      <c r="B38" s="43"/>
      <c r="C38" s="44"/>
      <c r="D38" s="76" t="s">
        <v>132</v>
      </c>
      <c r="E38" s="75">
        <f>F38+G38</f>
        <v>517115.2</v>
      </c>
      <c r="F38" s="68">
        <v>515044</v>
      </c>
      <c r="G38" s="68">
        <v>2071.2</v>
      </c>
    </row>
    <row r="39" ht="24.95" customHeight="1" spans="1:7">
      <c r="A39" s="42">
        <v>2100799</v>
      </c>
      <c r="B39" s="43"/>
      <c r="C39" s="44"/>
      <c r="D39" s="76" t="s">
        <v>133</v>
      </c>
      <c r="E39" s="75">
        <f>F39+G39</f>
        <v>517115.2</v>
      </c>
      <c r="F39" s="68">
        <v>515044</v>
      </c>
      <c r="G39" s="68">
        <v>2071.2</v>
      </c>
    </row>
    <row r="40" ht="24.95" customHeight="1" spans="1:7">
      <c r="A40" s="42">
        <v>211</v>
      </c>
      <c r="B40" s="43"/>
      <c r="C40" s="44"/>
      <c r="D40" s="76" t="s">
        <v>134</v>
      </c>
      <c r="E40" s="75">
        <f>F40+G40</f>
        <v>859870.5</v>
      </c>
      <c r="F40" s="68">
        <v>859870.5</v>
      </c>
      <c r="G40" s="68"/>
    </row>
    <row r="41" ht="24.95" customHeight="1" spans="1:7">
      <c r="A41" s="42">
        <v>21106</v>
      </c>
      <c r="B41" s="43"/>
      <c r="C41" s="44"/>
      <c r="D41" s="76" t="s">
        <v>135</v>
      </c>
      <c r="E41" s="75">
        <f>F41+G41</f>
        <v>859870.5</v>
      </c>
      <c r="F41" s="68">
        <v>859870.5</v>
      </c>
      <c r="G41" s="68"/>
    </row>
    <row r="42" ht="24.95" customHeight="1" spans="1:7">
      <c r="A42" s="42">
        <v>2110602</v>
      </c>
      <c r="B42" s="43"/>
      <c r="C42" s="44"/>
      <c r="D42" s="76" t="s">
        <v>136</v>
      </c>
      <c r="E42" s="75">
        <f>F42+G42</f>
        <v>859870.5</v>
      </c>
      <c r="F42" s="68">
        <v>859870.5</v>
      </c>
      <c r="G42" s="68"/>
    </row>
    <row r="43" ht="24.95" customHeight="1" spans="1:7">
      <c r="A43" s="42">
        <v>213</v>
      </c>
      <c r="B43" s="43"/>
      <c r="C43" s="44"/>
      <c r="D43" s="76" t="s">
        <v>142</v>
      </c>
      <c r="E43" s="75">
        <f>F43+G43</f>
        <v>2025704.18</v>
      </c>
      <c r="F43" s="68">
        <v>1971892.78</v>
      </c>
      <c r="G43" s="68">
        <v>53811.4</v>
      </c>
    </row>
    <row r="44" ht="24.95" customHeight="1" spans="1:7">
      <c r="A44" s="42">
        <v>21301</v>
      </c>
      <c r="B44" s="43"/>
      <c r="C44" s="44"/>
      <c r="D44" s="76" t="s">
        <v>143</v>
      </c>
      <c r="E44" s="75">
        <f t="shared" ref="E44" si="3">F44+G44</f>
        <v>1528451</v>
      </c>
      <c r="F44" s="68">
        <v>1525751</v>
      </c>
      <c r="G44" s="68">
        <v>2700</v>
      </c>
    </row>
    <row r="45" ht="24.95" customHeight="1" spans="1:7">
      <c r="A45" s="42">
        <v>2130104</v>
      </c>
      <c r="B45" s="43"/>
      <c r="C45" s="44"/>
      <c r="D45" s="76" t="s">
        <v>144</v>
      </c>
      <c r="E45" s="75">
        <f t="shared" ref="E45:E54" si="4">F45+G45</f>
        <v>525756</v>
      </c>
      <c r="F45" s="68">
        <v>523056</v>
      </c>
      <c r="G45" s="68">
        <v>2700</v>
      </c>
    </row>
    <row r="46" ht="24.95" customHeight="1" spans="1:7">
      <c r="A46" s="42">
        <v>2130122</v>
      </c>
      <c r="B46" s="43"/>
      <c r="C46" s="44"/>
      <c r="D46" s="76" t="s">
        <v>145</v>
      </c>
      <c r="E46" s="75">
        <f>F46+G46</f>
        <v>192770</v>
      </c>
      <c r="F46" s="68">
        <v>192770</v>
      </c>
      <c r="G46" s="68"/>
    </row>
    <row r="47" ht="24.95" customHeight="1" spans="1:7">
      <c r="A47" s="42">
        <v>2130135</v>
      </c>
      <c r="B47" s="43"/>
      <c r="C47" s="44"/>
      <c r="D47" s="76" t="s">
        <v>146</v>
      </c>
      <c r="E47" s="75">
        <f>F47+G47</f>
        <v>809925</v>
      </c>
      <c r="F47" s="68">
        <v>809925</v>
      </c>
      <c r="G47" s="68"/>
    </row>
    <row r="48" ht="24.95" customHeight="1" spans="1:7">
      <c r="A48" s="42">
        <v>21302</v>
      </c>
      <c r="B48" s="43"/>
      <c r="C48" s="44"/>
      <c r="D48" s="76" t="s">
        <v>147</v>
      </c>
      <c r="E48" s="75">
        <f>F48+G48</f>
        <v>238653.18</v>
      </c>
      <c r="F48" s="68">
        <v>235541.78</v>
      </c>
      <c r="G48" s="68">
        <v>3111.4</v>
      </c>
    </row>
    <row r="49" ht="24.95" customHeight="1" spans="1:7">
      <c r="A49" s="42">
        <v>2130209</v>
      </c>
      <c r="B49" s="43"/>
      <c r="C49" s="44"/>
      <c r="D49" s="76" t="s">
        <v>148</v>
      </c>
      <c r="E49" s="75">
        <f>F49+G49</f>
        <v>238653.18</v>
      </c>
      <c r="F49" s="68">
        <v>235541.78</v>
      </c>
      <c r="G49" s="68">
        <v>3111.4</v>
      </c>
    </row>
    <row r="50" ht="24.95" customHeight="1" spans="1:7">
      <c r="A50" s="42">
        <v>21307</v>
      </c>
      <c r="B50" s="43"/>
      <c r="C50" s="44"/>
      <c r="D50" s="76" t="s">
        <v>151</v>
      </c>
      <c r="E50" s="75">
        <f>F50+G50</f>
        <v>258600</v>
      </c>
      <c r="F50" s="68">
        <v>210600</v>
      </c>
      <c r="G50" s="68">
        <v>48000</v>
      </c>
    </row>
    <row r="51" ht="24.95" customHeight="1" spans="1:7">
      <c r="A51" s="42">
        <v>2130705</v>
      </c>
      <c r="B51" s="43"/>
      <c r="C51" s="44"/>
      <c r="D51" s="76" t="s">
        <v>152</v>
      </c>
      <c r="E51" s="75">
        <f>F51+G51</f>
        <v>258600</v>
      </c>
      <c r="F51" s="68">
        <v>210600</v>
      </c>
      <c r="G51" s="68">
        <v>48000</v>
      </c>
    </row>
    <row r="52" ht="24.95" customHeight="1" spans="1:7">
      <c r="A52" s="42">
        <v>221</v>
      </c>
      <c r="B52" s="43"/>
      <c r="C52" s="44"/>
      <c r="D52" s="76" t="s">
        <v>156</v>
      </c>
      <c r="E52" s="75">
        <f>F52+G52</f>
        <v>373000</v>
      </c>
      <c r="F52" s="68">
        <v>373000</v>
      </c>
      <c r="G52" s="68"/>
    </row>
    <row r="53" ht="24.95" customHeight="1" spans="1:7">
      <c r="A53" s="42">
        <v>22101</v>
      </c>
      <c r="B53" s="43"/>
      <c r="C53" s="44"/>
      <c r="D53" s="76" t="s">
        <v>157</v>
      </c>
      <c r="E53" s="75">
        <f>F53+G53</f>
        <v>373000</v>
      </c>
      <c r="F53" s="68">
        <v>373000</v>
      </c>
      <c r="G53" s="68"/>
    </row>
    <row r="54" ht="24.95" customHeight="1" spans="1:7">
      <c r="A54" s="42">
        <v>2210105</v>
      </c>
      <c r="B54" s="43"/>
      <c r="C54" s="44"/>
      <c r="D54" s="76" t="s">
        <v>158</v>
      </c>
      <c r="E54" s="75">
        <f>F54+G54</f>
        <v>373000</v>
      </c>
      <c r="F54" s="68">
        <v>373000</v>
      </c>
      <c r="G54" s="68">
        <v>0</v>
      </c>
    </row>
  </sheetData>
  <mergeCells count="53">
    <mergeCell ref="A2:G2"/>
    <mergeCell ref="A4:D4"/>
    <mergeCell ref="A5:D5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D6:D8"/>
    <mergeCell ref="E5:E8"/>
    <mergeCell ref="F5:F8"/>
    <mergeCell ref="G5:G8"/>
    <mergeCell ref="A6:C8"/>
  </mergeCells>
  <printOptions horizontalCentered="1"/>
  <pageMargins left="0.393055555555556" right="0.393055555555556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7"/>
  <sheetViews>
    <sheetView tabSelected="1" topLeftCell="A17" workbookViewId="0">
      <selection activeCell="D34" sqref="D34"/>
    </sheetView>
  </sheetViews>
  <sheetFormatPr defaultColWidth="9.14285714285714" defaultRowHeight="12.75"/>
  <cols>
    <col min="1" max="2" width="7.57142857142857" customWidth="1"/>
    <col min="3" max="6" width="18.1428571428571" customWidth="1"/>
    <col min="7" max="7" width="12.4285714285714" customWidth="1"/>
  </cols>
  <sheetData>
    <row r="1" ht="14.25" spans="1:6">
      <c r="A1" s="54" t="s">
        <v>250</v>
      </c>
      <c r="B1" s="54"/>
      <c r="C1" s="55"/>
      <c r="D1" s="55"/>
      <c r="E1" s="55"/>
      <c r="F1" s="56"/>
    </row>
    <row r="2" ht="14.25" spans="1:6">
      <c r="A2" s="57"/>
      <c r="B2" s="57"/>
      <c r="C2" s="57"/>
      <c r="D2" s="55"/>
      <c r="E2" s="55"/>
      <c r="F2" s="56"/>
    </row>
    <row r="3" ht="24" spans="1:6">
      <c r="A3" s="58" t="s">
        <v>251</v>
      </c>
      <c r="B3" s="58"/>
      <c r="C3" s="58"/>
      <c r="D3" s="58"/>
      <c r="E3" s="58"/>
      <c r="F3" s="58"/>
    </row>
    <row r="4" ht="28.5" spans="1:6">
      <c r="A4" s="59" t="s">
        <v>23</v>
      </c>
      <c r="B4" s="59"/>
      <c r="C4" s="59"/>
      <c r="D4" s="60"/>
      <c r="E4" s="60"/>
      <c r="F4" s="61" t="s">
        <v>24</v>
      </c>
    </row>
    <row r="5" ht="24.95" customHeight="1" spans="1:6">
      <c r="A5" s="62" t="s">
        <v>252</v>
      </c>
      <c r="B5" s="62"/>
      <c r="C5" s="62"/>
      <c r="D5" s="62" t="s">
        <v>165</v>
      </c>
      <c r="E5" s="62"/>
      <c r="F5" s="62"/>
    </row>
    <row r="6" ht="24.95" customHeight="1" spans="1:6">
      <c r="A6" s="62" t="s">
        <v>253</v>
      </c>
      <c r="B6" s="62"/>
      <c r="C6" s="62" t="s">
        <v>85</v>
      </c>
      <c r="D6" s="62" t="s">
        <v>98</v>
      </c>
      <c r="E6" s="62" t="s">
        <v>248</v>
      </c>
      <c r="F6" s="62" t="s">
        <v>249</v>
      </c>
    </row>
    <row r="7" ht="24.95" customHeight="1" spans="1:6">
      <c r="A7" s="62" t="s">
        <v>87</v>
      </c>
      <c r="B7" s="62" t="s">
        <v>88</v>
      </c>
      <c r="C7" s="62"/>
      <c r="D7" s="62"/>
      <c r="E7" s="62"/>
      <c r="F7" s="62"/>
    </row>
    <row r="8" ht="24.95" customHeight="1" spans="1:6">
      <c r="A8" s="63">
        <v>301</v>
      </c>
      <c r="B8" s="64"/>
      <c r="C8" s="65" t="s">
        <v>254</v>
      </c>
      <c r="D8" s="66">
        <f>E8</f>
        <v>2977882.5</v>
      </c>
      <c r="E8" s="66">
        <f>SUM(E9:E13)</f>
        <v>2977882.5</v>
      </c>
      <c r="F8" s="67"/>
    </row>
    <row r="9" ht="24.95" customHeight="1" spans="1:6">
      <c r="A9" s="62">
        <v>30101</v>
      </c>
      <c r="B9" s="62"/>
      <c r="C9" s="62" t="s">
        <v>255</v>
      </c>
      <c r="D9" s="67">
        <f>SUM(E9:F9)</f>
        <v>1337826</v>
      </c>
      <c r="E9" s="68">
        <v>1337826</v>
      </c>
      <c r="F9" s="67"/>
    </row>
    <row r="10" ht="24.95" customHeight="1" spans="1:6">
      <c r="A10" s="62">
        <v>30102</v>
      </c>
      <c r="B10" s="62"/>
      <c r="C10" s="62" t="s">
        <v>256</v>
      </c>
      <c r="D10" s="67">
        <f t="shared" ref="D10" si="0">SUM(E10:F10)</f>
        <v>1452777.5</v>
      </c>
      <c r="E10" s="68">
        <v>1452777.5</v>
      </c>
      <c r="F10" s="67"/>
    </row>
    <row r="11" ht="24.95" customHeight="1" spans="1:6">
      <c r="A11" s="62">
        <v>30103</v>
      </c>
      <c r="B11" s="62"/>
      <c r="C11" s="62" t="s">
        <v>257</v>
      </c>
      <c r="D11" s="67">
        <f t="shared" ref="D11:D36" si="1">SUM(E11:F11)</f>
        <v>110661</v>
      </c>
      <c r="E11" s="68">
        <v>110661</v>
      </c>
      <c r="F11" s="67"/>
    </row>
    <row r="12" ht="24.95" customHeight="1" spans="1:16">
      <c r="A12" s="62">
        <v>30104</v>
      </c>
      <c r="B12" s="62"/>
      <c r="C12" s="62" t="s">
        <v>258</v>
      </c>
      <c r="D12" s="67">
        <f>SUM(E12:F12)</f>
        <v>35218</v>
      </c>
      <c r="E12" s="68">
        <v>35218</v>
      </c>
      <c r="F12" s="67"/>
      <c r="P12" s="73"/>
    </row>
    <row r="13" ht="24.95" customHeight="1" spans="1:16">
      <c r="A13" s="62">
        <v>30107</v>
      </c>
      <c r="B13" s="62"/>
      <c r="C13" s="62" t="s">
        <v>259</v>
      </c>
      <c r="D13" s="67">
        <f>SUM(E13:F13)</f>
        <v>41400</v>
      </c>
      <c r="E13" s="68">
        <v>41400</v>
      </c>
      <c r="F13" s="67"/>
      <c r="P13" s="73"/>
    </row>
    <row r="14" ht="24.95" customHeight="1" spans="1:16">
      <c r="A14" s="63">
        <v>302</v>
      </c>
      <c r="B14" s="64"/>
      <c r="C14" s="65" t="s">
        <v>260</v>
      </c>
      <c r="D14" s="66">
        <f>SUM(E14:F14)</f>
        <v>1101804.84</v>
      </c>
      <c r="E14" s="68"/>
      <c r="F14" s="66">
        <f>SUM(F15:F30)</f>
        <v>1101804.84</v>
      </c>
      <c r="P14" s="73"/>
    </row>
    <row r="15" ht="24.95" customHeight="1" spans="1:6">
      <c r="A15" s="62">
        <v>30201</v>
      </c>
      <c r="B15" s="62"/>
      <c r="C15" s="62" t="s">
        <v>261</v>
      </c>
      <c r="D15" s="67">
        <f>SUM(E15:F15)</f>
        <v>150883</v>
      </c>
      <c r="E15" s="67"/>
      <c r="F15" s="68">
        <v>150883</v>
      </c>
    </row>
    <row r="16" ht="24.95" customHeight="1" spans="1:6">
      <c r="A16" s="62">
        <v>30202</v>
      </c>
      <c r="B16" s="62"/>
      <c r="C16" s="62" t="s">
        <v>262</v>
      </c>
      <c r="D16" s="67">
        <f>SUM(E16:F16)</f>
        <v>95770.3</v>
      </c>
      <c r="E16" s="67"/>
      <c r="F16" s="68">
        <v>95770.3</v>
      </c>
    </row>
    <row r="17" ht="24.95" customHeight="1" spans="1:6">
      <c r="A17" s="62">
        <v>30203</v>
      </c>
      <c r="B17" s="62"/>
      <c r="C17" s="62" t="s">
        <v>263</v>
      </c>
      <c r="D17" s="67">
        <f>SUM(E17:F17)</f>
        <v>17200</v>
      </c>
      <c r="E17" s="67"/>
      <c r="F17" s="68">
        <v>17200</v>
      </c>
    </row>
    <row r="18" ht="24.95" customHeight="1" spans="1:6">
      <c r="A18" s="62">
        <v>30204</v>
      </c>
      <c r="B18" s="62"/>
      <c r="C18" s="62" t="s">
        <v>264</v>
      </c>
      <c r="D18" s="67">
        <f>SUM(E18:F18)</f>
        <v>61224.7</v>
      </c>
      <c r="E18" s="67"/>
      <c r="F18" s="68">
        <v>61224.7</v>
      </c>
    </row>
    <row r="19" ht="24.95" customHeight="1" spans="1:6">
      <c r="A19" s="62">
        <v>30206</v>
      </c>
      <c r="B19" s="62"/>
      <c r="C19" s="62" t="s">
        <v>265</v>
      </c>
      <c r="D19" s="67">
        <f>SUM(E19:F19)</f>
        <v>1675.3</v>
      </c>
      <c r="E19" s="67"/>
      <c r="F19" s="68">
        <v>1675.3</v>
      </c>
    </row>
    <row r="20" ht="24.95" customHeight="1" spans="1:6">
      <c r="A20" s="62">
        <v>30207</v>
      </c>
      <c r="B20" s="62"/>
      <c r="C20" s="62" t="s">
        <v>266</v>
      </c>
      <c r="D20" s="67">
        <f>SUM(E20:F20)</f>
        <v>54994.32</v>
      </c>
      <c r="E20" s="67"/>
      <c r="F20" s="68">
        <v>54994.32</v>
      </c>
    </row>
    <row r="21" ht="24.95" customHeight="1" spans="1:6">
      <c r="A21" s="62">
        <v>30208</v>
      </c>
      <c r="B21" s="62"/>
      <c r="C21" s="62" t="s">
        <v>267</v>
      </c>
      <c r="D21" s="67">
        <f>SUM(E21:F21)</f>
        <v>137200</v>
      </c>
      <c r="E21" s="67"/>
      <c r="F21" s="68">
        <v>137200</v>
      </c>
    </row>
    <row r="22" ht="24.95" customHeight="1" spans="1:6">
      <c r="A22" s="62">
        <v>30211</v>
      </c>
      <c r="B22" s="62"/>
      <c r="C22" s="62" t="s">
        <v>268</v>
      </c>
      <c r="D22" s="67">
        <f>SUM(E22:F22)</f>
        <v>139634</v>
      </c>
      <c r="E22" s="67"/>
      <c r="F22" s="68">
        <v>139634</v>
      </c>
    </row>
    <row r="23" ht="24.95" customHeight="1" spans="1:6">
      <c r="A23" s="62">
        <v>30213</v>
      </c>
      <c r="B23" s="62"/>
      <c r="C23" s="62" t="s">
        <v>269</v>
      </c>
      <c r="D23" s="67">
        <f>SUM(E23:F23)</f>
        <v>128311.34</v>
      </c>
      <c r="E23" s="67"/>
      <c r="F23" s="68">
        <v>128311.34</v>
      </c>
    </row>
    <row r="24" ht="24.95" customHeight="1" spans="1:6">
      <c r="A24" s="62">
        <v>30216</v>
      </c>
      <c r="B24" s="62"/>
      <c r="C24" s="62" t="s">
        <v>270</v>
      </c>
      <c r="D24" s="67">
        <f>SUM(E24:F24)</f>
        <v>543</v>
      </c>
      <c r="E24" s="67"/>
      <c r="F24" s="68">
        <v>543</v>
      </c>
    </row>
    <row r="25" ht="24.95" customHeight="1" spans="1:6">
      <c r="A25" s="69">
        <v>30217</v>
      </c>
      <c r="B25" s="69"/>
      <c r="C25" s="62" t="s">
        <v>271</v>
      </c>
      <c r="D25" s="67">
        <f>SUM(E25:F25)</f>
        <v>4000</v>
      </c>
      <c r="E25" s="67"/>
      <c r="F25" s="68">
        <v>4000</v>
      </c>
    </row>
    <row r="26" ht="24.95" customHeight="1" spans="1:6">
      <c r="A26" s="69">
        <v>30218</v>
      </c>
      <c r="B26" s="69"/>
      <c r="C26" s="62" t="s">
        <v>272</v>
      </c>
      <c r="D26" s="67">
        <f>SUM(E26:F26)</f>
        <v>10440</v>
      </c>
      <c r="E26" s="67"/>
      <c r="F26" s="68">
        <v>10440</v>
      </c>
    </row>
    <row r="27" ht="24.95" customHeight="1" spans="1:6">
      <c r="A27" s="62">
        <v>30226</v>
      </c>
      <c r="B27" s="62"/>
      <c r="C27" s="62" t="s">
        <v>273</v>
      </c>
      <c r="D27" s="67">
        <f>SUM(E27:F27)</f>
        <v>167532.52</v>
      </c>
      <c r="E27" s="67"/>
      <c r="F27" s="68">
        <v>167532.52</v>
      </c>
    </row>
    <row r="28" ht="24.95" customHeight="1" spans="1:6">
      <c r="A28" s="62">
        <v>30229</v>
      </c>
      <c r="B28" s="62"/>
      <c r="C28" s="62" t="s">
        <v>274</v>
      </c>
      <c r="D28" s="67">
        <f>SUM(E28:F28)</f>
        <v>19993.44</v>
      </c>
      <c r="E28" s="67"/>
      <c r="F28" s="68">
        <v>19993.44</v>
      </c>
    </row>
    <row r="29" ht="24.95" customHeight="1" spans="1:6">
      <c r="A29" s="62">
        <v>30231</v>
      </c>
      <c r="B29" s="62"/>
      <c r="C29" s="62" t="s">
        <v>275</v>
      </c>
      <c r="D29" s="67">
        <f>SUM(E29:F29)</f>
        <v>104724.92</v>
      </c>
      <c r="E29" s="67"/>
      <c r="F29" s="68">
        <v>104724.92</v>
      </c>
    </row>
    <row r="30" ht="24.95" customHeight="1" spans="1:6">
      <c r="A30" s="62">
        <v>30239</v>
      </c>
      <c r="B30" s="62"/>
      <c r="C30" s="62" t="s">
        <v>276</v>
      </c>
      <c r="D30" s="67">
        <f>SUM(E30:F30)</f>
        <v>7678</v>
      </c>
      <c r="E30" s="67"/>
      <c r="F30" s="68">
        <v>7678</v>
      </c>
    </row>
    <row r="31" ht="24.95" customHeight="1" spans="1:6">
      <c r="A31" s="63">
        <v>303</v>
      </c>
      <c r="B31" s="64"/>
      <c r="C31" s="65" t="s">
        <v>277</v>
      </c>
      <c r="D31" s="66">
        <f>SUM(E31:F31)</f>
        <v>5651902.28</v>
      </c>
      <c r="E31" s="66">
        <f>SUM(E32:E36)</f>
        <v>5651902.28</v>
      </c>
      <c r="F31" s="68"/>
    </row>
    <row r="32" ht="24.95" customHeight="1" spans="1:6">
      <c r="A32" s="62">
        <v>30302</v>
      </c>
      <c r="B32" s="62"/>
      <c r="C32" s="62" t="s">
        <v>278</v>
      </c>
      <c r="D32" s="67">
        <f>SUM(E32:F32)</f>
        <v>163716</v>
      </c>
      <c r="E32" s="67">
        <v>163716</v>
      </c>
      <c r="F32" s="67"/>
    </row>
    <row r="33" ht="24.95" customHeight="1" spans="1:6">
      <c r="A33" s="62">
        <v>30305</v>
      </c>
      <c r="B33" s="62"/>
      <c r="C33" s="62" t="s">
        <v>279</v>
      </c>
      <c r="D33" s="67">
        <f>SUM(E33:F33)</f>
        <v>4809086.28</v>
      </c>
      <c r="E33" s="67">
        <v>4809086.28</v>
      </c>
      <c r="F33" s="67"/>
    </row>
    <row r="34" ht="24.95" customHeight="1" spans="1:6">
      <c r="A34" s="62">
        <v>30307</v>
      </c>
      <c r="B34" s="62"/>
      <c r="C34" s="62" t="s">
        <v>280</v>
      </c>
      <c r="D34" s="67">
        <f>SUM(E34:F34)</f>
        <v>51600</v>
      </c>
      <c r="E34" s="67">
        <v>51600</v>
      </c>
      <c r="F34" s="67"/>
    </row>
    <row r="35" ht="24.95" customHeight="1" spans="1:6">
      <c r="A35" s="62">
        <v>30309</v>
      </c>
      <c r="B35" s="62"/>
      <c r="C35" s="62" t="s">
        <v>281</v>
      </c>
      <c r="D35" s="67">
        <f>SUM(E35:F35)</f>
        <v>539000</v>
      </c>
      <c r="E35" s="67">
        <v>539000</v>
      </c>
      <c r="F35" s="67"/>
    </row>
    <row r="36" ht="24.95" customHeight="1" spans="1:6">
      <c r="A36" s="62">
        <v>30314</v>
      </c>
      <c r="B36" s="62"/>
      <c r="C36" s="62" t="s">
        <v>282</v>
      </c>
      <c r="D36" s="67">
        <f>SUM(E36:F36)</f>
        <v>88500</v>
      </c>
      <c r="E36" s="67">
        <v>88500</v>
      </c>
      <c r="F36" s="67"/>
    </row>
    <row r="37" ht="24.95" customHeight="1" spans="1:6">
      <c r="A37" s="70" t="s">
        <v>283</v>
      </c>
      <c r="B37" s="70"/>
      <c r="C37" s="71"/>
      <c r="D37" s="67">
        <f>D8+D14+D31</f>
        <v>9731589.62</v>
      </c>
      <c r="E37" s="72">
        <f>E31+E8</f>
        <v>8629784.78</v>
      </c>
      <c r="F37" s="72">
        <f>F14</f>
        <v>1101804.84</v>
      </c>
    </row>
  </sheetData>
  <mergeCells count="40">
    <mergeCell ref="A2:C2"/>
    <mergeCell ref="A3:F3"/>
    <mergeCell ref="A4:C4"/>
    <mergeCell ref="A5:C5"/>
    <mergeCell ref="D5:F5"/>
    <mergeCell ref="A6:B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C37"/>
    <mergeCell ref="C6:C7"/>
    <mergeCell ref="D6:D7"/>
    <mergeCell ref="E6:E7"/>
    <mergeCell ref="F6:F7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9"/>
  <sheetViews>
    <sheetView topLeftCell="A9" workbookViewId="0">
      <selection activeCell="F26" sqref="F26"/>
    </sheetView>
  </sheetViews>
  <sheetFormatPr defaultColWidth="9.14285714285714" defaultRowHeight="12.75" outlineLevelCol="3"/>
  <cols>
    <col min="1" max="1" width="42.8571428571429" style="23" customWidth="1"/>
    <col min="2" max="2" width="13.4285714285714" style="23" customWidth="1"/>
    <col min="3" max="3" width="31.1428571428571" style="35" customWidth="1"/>
    <col min="4" max="4" width="9.71428571428571" style="23" customWidth="1"/>
    <col min="5" max="16384" width="9.14285714285714" style="23"/>
  </cols>
  <sheetData>
    <row r="1" s="22" customFormat="1" ht="17.25" customHeight="1" spans="1:4">
      <c r="A1" s="24" t="s">
        <v>284</v>
      </c>
      <c r="C1" s="36"/>
      <c r="D1" s="25"/>
    </row>
    <row r="2" ht="38.25" customHeight="1" spans="1:3">
      <c r="A2" s="3" t="s">
        <v>285</v>
      </c>
      <c r="B2" s="3"/>
      <c r="C2" s="3"/>
    </row>
    <row r="3" ht="15.95" customHeight="1" spans="3:3">
      <c r="C3" s="37"/>
    </row>
    <row r="4" spans="1:3">
      <c r="A4" s="13" t="s">
        <v>23</v>
      </c>
      <c r="B4" s="37"/>
      <c r="C4" s="37" t="s">
        <v>24</v>
      </c>
    </row>
    <row r="5" ht="24" customHeight="1" spans="1:3">
      <c r="A5" s="30" t="s">
        <v>286</v>
      </c>
      <c r="B5" s="30" t="s">
        <v>29</v>
      </c>
      <c r="C5" s="30" t="s">
        <v>287</v>
      </c>
    </row>
    <row r="6" ht="24" customHeight="1" spans="1:3">
      <c r="A6" s="30" t="s">
        <v>288</v>
      </c>
      <c r="B6" s="30" t="s">
        <v>26</v>
      </c>
      <c r="C6" s="30" t="s">
        <v>91</v>
      </c>
    </row>
    <row r="7" ht="24" customHeight="1" spans="1:3">
      <c r="A7" s="38" t="s">
        <v>289</v>
      </c>
      <c r="B7" s="30" t="s">
        <v>91</v>
      </c>
      <c r="C7" s="30">
        <f>C8</f>
        <v>108724.92</v>
      </c>
    </row>
    <row r="8" ht="24" customHeight="1" spans="1:3">
      <c r="A8" s="38" t="s">
        <v>290</v>
      </c>
      <c r="B8" s="30" t="s">
        <v>92</v>
      </c>
      <c r="C8" s="39">
        <f>C9+C10+C13</f>
        <v>108724.92</v>
      </c>
    </row>
    <row r="9" ht="24" customHeight="1" spans="1:3">
      <c r="A9" s="38" t="s">
        <v>291</v>
      </c>
      <c r="B9" s="30" t="s">
        <v>93</v>
      </c>
      <c r="C9" s="39">
        <v>0</v>
      </c>
    </row>
    <row r="10" ht="24" customHeight="1" spans="1:3">
      <c r="A10" s="38" t="s">
        <v>292</v>
      </c>
      <c r="B10" s="30" t="s">
        <v>94</v>
      </c>
      <c r="C10" s="39">
        <v>104724.92</v>
      </c>
    </row>
    <row r="11" ht="24" customHeight="1" spans="1:3">
      <c r="A11" s="38" t="s">
        <v>293</v>
      </c>
      <c r="B11" s="30" t="s">
        <v>95</v>
      </c>
      <c r="C11" s="39">
        <v>0</v>
      </c>
    </row>
    <row r="12" ht="24" customHeight="1" spans="1:3">
      <c r="A12" s="38" t="s">
        <v>294</v>
      </c>
      <c r="B12" s="30" t="s">
        <v>96</v>
      </c>
      <c r="C12" s="40">
        <v>104724.92</v>
      </c>
    </row>
    <row r="13" ht="24" customHeight="1" spans="1:3">
      <c r="A13" s="38" t="s">
        <v>295</v>
      </c>
      <c r="B13" s="30" t="s">
        <v>97</v>
      </c>
      <c r="C13" s="39">
        <v>4000</v>
      </c>
    </row>
    <row r="14" ht="24" customHeight="1" spans="1:3">
      <c r="A14" s="38" t="s">
        <v>296</v>
      </c>
      <c r="B14" s="30" t="s">
        <v>193</v>
      </c>
      <c r="C14" s="40">
        <v>4000</v>
      </c>
    </row>
    <row r="15" ht="24" customHeight="1" spans="1:3">
      <c r="A15" s="38" t="s">
        <v>297</v>
      </c>
      <c r="B15" s="30" t="s">
        <v>195</v>
      </c>
      <c r="C15" s="39">
        <v>0</v>
      </c>
    </row>
    <row r="16" ht="24" customHeight="1" spans="1:3">
      <c r="A16" s="38" t="s">
        <v>298</v>
      </c>
      <c r="B16" s="30" t="s">
        <v>197</v>
      </c>
      <c r="C16" s="30"/>
    </row>
    <row r="17" ht="24" customHeight="1" spans="1:3">
      <c r="A17" s="38" t="s">
        <v>299</v>
      </c>
      <c r="B17" s="30" t="s">
        <v>199</v>
      </c>
      <c r="C17" s="41">
        <v>0</v>
      </c>
    </row>
    <row r="18" ht="24" customHeight="1" spans="1:3">
      <c r="A18" s="38" t="s">
        <v>300</v>
      </c>
      <c r="B18" s="30" t="s">
        <v>201</v>
      </c>
      <c r="C18" s="41">
        <v>0</v>
      </c>
    </row>
    <row r="19" ht="24" customHeight="1" spans="1:3">
      <c r="A19" s="38" t="s">
        <v>301</v>
      </c>
      <c r="B19" s="30" t="s">
        <v>203</v>
      </c>
      <c r="C19" s="41">
        <v>0</v>
      </c>
    </row>
    <row r="20" ht="24" customHeight="1" spans="1:3">
      <c r="A20" s="38" t="s">
        <v>302</v>
      </c>
      <c r="B20" s="30" t="s">
        <v>205</v>
      </c>
      <c r="C20" s="41">
        <v>1</v>
      </c>
    </row>
    <row r="21" ht="24" customHeight="1" spans="1:3">
      <c r="A21" s="38" t="s">
        <v>303</v>
      </c>
      <c r="B21" s="30" t="s">
        <v>207</v>
      </c>
      <c r="C21" s="41">
        <v>1</v>
      </c>
    </row>
    <row r="22" ht="24" customHeight="1" spans="1:3">
      <c r="A22" s="38" t="s">
        <v>304</v>
      </c>
      <c r="B22" s="30" t="s">
        <v>209</v>
      </c>
      <c r="C22" s="41">
        <v>200</v>
      </c>
    </row>
    <row r="23" ht="24" customHeight="1" spans="1:3">
      <c r="A23" s="38" t="s">
        <v>305</v>
      </c>
      <c r="B23" s="30" t="s">
        <v>211</v>
      </c>
      <c r="C23" s="41">
        <v>0</v>
      </c>
    </row>
    <row r="24" ht="24" customHeight="1" spans="1:3">
      <c r="A24" s="38" t="s">
        <v>306</v>
      </c>
      <c r="B24" s="30" t="s">
        <v>213</v>
      </c>
      <c r="C24" s="41">
        <v>0</v>
      </c>
    </row>
    <row r="25" ht="15" customHeight="1" spans="1:3">
      <c r="A25" s="42" t="s">
        <v>307</v>
      </c>
      <c r="B25" s="43"/>
      <c r="C25" s="44"/>
    </row>
    <row r="26" ht="30.95" customHeight="1" spans="1:3">
      <c r="A26" s="45" t="s">
        <v>308</v>
      </c>
      <c r="B26" s="46"/>
      <c r="C26" s="47"/>
    </row>
    <row r="27" ht="30.95" customHeight="1" spans="1:3">
      <c r="A27" s="48"/>
      <c r="B27" s="49"/>
      <c r="C27" s="50"/>
    </row>
    <row r="28" ht="30.95" customHeight="1" spans="1:3">
      <c r="A28" s="48"/>
      <c r="B28" s="49"/>
      <c r="C28" s="50"/>
    </row>
    <row r="29" ht="30.95" customHeight="1" spans="1:3">
      <c r="A29" s="51"/>
      <c r="B29" s="52"/>
      <c r="C29" s="53"/>
    </row>
  </sheetData>
  <mergeCells count="4">
    <mergeCell ref="A2:C2"/>
    <mergeCell ref="A25:C25"/>
    <mergeCell ref="B5:B6"/>
    <mergeCell ref="A26:C29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决算审核表</vt:lpstr>
      <vt:lpstr>收入支出决算总表</vt:lpstr>
      <vt:lpstr>收入决算表</vt:lpstr>
      <vt:lpstr> 支出决算表</vt:lpstr>
      <vt:lpstr> 财政拨款收入支出决算总表</vt:lpstr>
      <vt:lpstr> 一般公共预算财政拨款收入支出决算表</vt:lpstr>
      <vt:lpstr>一般公共预算财政拨款基本支出决算表（功能分类）</vt:lpstr>
      <vt:lpstr>一般公共预算财政拨款基本支出决算表（经济分类）</vt:lpstr>
      <vt:lpstr>一般公共预算财政拨款“三公”经费支出决算表</vt:lpstr>
      <vt:lpstr>政府性基金预算财政拨款收入支出决算表</vt:lpstr>
      <vt:lpstr>政府采购情况表</vt:lpstr>
      <vt:lpstr>国有资产收益征缴情况表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dcterms:created xsi:type="dcterms:W3CDTF">2017-07-18T14:53:49Z</dcterms:created>
  <dcterms:modified xsi:type="dcterms:W3CDTF">2017-07-18T14:54:18Z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